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drawings/drawing12.xml" ContentType="application/vnd.openxmlformats-officedocument.drawing+xml"/>
  <Override PartName="/xl/comments12.xml" ContentType="application/vnd.openxmlformats-officedocument.spreadsheetml.comments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"/>
    </mc:Choice>
  </mc:AlternateContent>
  <xr:revisionPtr revIDLastSave="0" documentId="14_{C9319D38-8F30-48A3-8BEC-5091A8809B02}" xr6:coauthVersionLast="46" xr6:coauthVersionMax="46" xr10:uidLastSave="{00000000-0000-0000-0000-000000000000}"/>
  <bookViews>
    <workbookView xWindow="-120" yWindow="-120" windowWidth="38640" windowHeight="21240" xr2:uid="{00000000-000D-0000-FFFF-FFFF00000000}"/>
  </bookViews>
  <sheets>
    <sheet name="1" sheetId="53" r:id="rId1"/>
    <sheet name="2" sheetId="5" r:id="rId2"/>
    <sheet name="3" sheetId="54" r:id="rId3"/>
    <sheet name="4" sheetId="55" r:id="rId4"/>
    <sheet name="5" sheetId="45" r:id="rId5"/>
    <sheet name="6" sheetId="46" r:id="rId6"/>
    <sheet name="7" sheetId="47" r:id="rId7"/>
    <sheet name="8" sheetId="48" r:id="rId8"/>
    <sheet name="9" sheetId="49" r:id="rId9"/>
    <sheet name="10" sheetId="50" r:id="rId10"/>
    <sheet name="11" sheetId="51" r:id="rId11"/>
    <sheet name="12" sheetId="56" r:id="rId12"/>
    <sheet name="Summary per month" sheetId="61" r:id="rId13"/>
    <sheet name="guidelines" sheetId="57" r:id="rId14"/>
    <sheet name="Grunndata" sheetId="62" state="hidden" r:id="rId15"/>
    <sheet name="Sheet2" sheetId="58" state="hidden" r:id="rId16"/>
    <sheet name="Sheet1" sheetId="59" state="hidden" r:id="rId17"/>
    <sheet name="Sheet3" sheetId="60" state="hidden" r:id="rId18"/>
  </sheets>
  <definedNames>
    <definedName name="_ftn1" localSheetId="12">'Summary per month'!$A$62</definedName>
    <definedName name="_ftnref1" localSheetId="12">'Summary per month'!$B$9</definedName>
    <definedName name="_xlnm.Print_Area" localSheetId="0">'1'!$A$1:$AH$36</definedName>
    <definedName name="_xlnm.Print_Area" localSheetId="9">'10'!$A$1:$AH$36</definedName>
    <definedName name="_xlnm.Print_Area" localSheetId="10">'11'!$A$1:$AH$36</definedName>
    <definedName name="_xlnm.Print_Area" localSheetId="11">'12'!$A$1:$AH$36</definedName>
    <definedName name="_xlnm.Print_Area" localSheetId="1">'2'!$A$1:$AH$36</definedName>
    <definedName name="_xlnm.Print_Area" localSheetId="2">'3'!$A$1:$AH$36</definedName>
    <definedName name="_xlnm.Print_Area" localSheetId="3">'4'!$A$1:$AH$36</definedName>
    <definedName name="_xlnm.Print_Area" localSheetId="4">'5'!$A$1:$AH$36</definedName>
    <definedName name="_xlnm.Print_Area" localSheetId="5">'6'!$A$1:$AH$36</definedName>
    <definedName name="_xlnm.Print_Area" localSheetId="6">'7'!$A$1:$AH$36</definedName>
    <definedName name="_xlnm.Print_Area" localSheetId="7">'8'!$A$1:$AH$36</definedName>
    <definedName name="_xlnm.Print_Area" localSheetId="8">'9'!$A$1:$AH$36</definedName>
    <definedName name="_xlnm.Print_Area" localSheetId="13">guidelines!#REF!</definedName>
    <definedName name="skjema_timeregistrering__2015__versjon_2.1.xlsx" localSheetId="0">'1'!$A$5</definedName>
    <definedName name="skjema_timeregistrering__2015__versjon_2.1.xlsx" localSheetId="9">'10'!$A$5</definedName>
    <definedName name="skjema_timeregistrering__2015__versjon_2.1.xlsx" localSheetId="10">'11'!$A$5</definedName>
    <definedName name="skjema_timeregistrering__2015__versjon_2.1.xlsx" localSheetId="11">'12'!$A$5</definedName>
    <definedName name="skjema_timeregistrering__2015__versjon_2.1.xlsx" localSheetId="2">'3'!$A$5</definedName>
    <definedName name="skjema_timeregistrering__2015__versjon_2.1.xlsx" localSheetId="3">'4'!$A$5</definedName>
    <definedName name="skjema_timeregistrering__2015__versjon_2.1.xlsx" localSheetId="4">'5'!$A$5</definedName>
    <definedName name="skjema_timeregistrering__2015__versjon_2.1.xlsx" localSheetId="5">'6'!$A$5</definedName>
    <definedName name="skjema_timeregistrering__2015__versjon_2.1.xlsx" localSheetId="6">'7'!$A$5</definedName>
    <definedName name="skjema_timeregistrering__2015__versjon_2.1.xlsx" localSheetId="7">'8'!$A$5</definedName>
    <definedName name="skjema_timeregistrering__2015__versjon_2.1.xlsx" localSheetId="8">'9'!$A$5</definedName>
    <definedName name="skjema_timeregistrering__2015__versjon_2.1.xlsx">'2'!$A$5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22" i="5" l="1"/>
  <c r="B15" i="61" s="1"/>
  <c r="D8" i="50"/>
  <c r="G33" i="50"/>
  <c r="T6" i="50"/>
  <c r="AG16" i="46"/>
  <c r="AG8" i="5"/>
  <c r="AG8" i="53"/>
  <c r="B11" i="56"/>
  <c r="B11" i="51"/>
  <c r="B11" i="50"/>
  <c r="B11" i="49"/>
  <c r="B11" i="48"/>
  <c r="B11" i="47"/>
  <c r="B11" i="46"/>
  <c r="B11" i="45"/>
  <c r="B11" i="55"/>
  <c r="B11" i="54"/>
  <c r="B12" i="54" s="1"/>
  <c r="B11" i="5"/>
  <c r="B11" i="53"/>
  <c r="H4" i="56"/>
  <c r="H4" i="51"/>
  <c r="H4" i="50"/>
  <c r="H4" i="49"/>
  <c r="H4" i="48"/>
  <c r="H4" i="47"/>
  <c r="H4" i="46"/>
  <c r="H4" i="45"/>
  <c r="H4" i="55"/>
  <c r="H4" i="54"/>
  <c r="H4" i="5"/>
  <c r="H4" i="53"/>
  <c r="C1" i="61" s="1"/>
  <c r="AI14" i="56"/>
  <c r="AI13" i="56"/>
  <c r="AI12" i="56"/>
  <c r="AI11" i="56"/>
  <c r="AI10" i="56"/>
  <c r="AI9" i="56"/>
  <c r="AI8" i="56"/>
  <c r="AI7" i="56"/>
  <c r="AI6" i="56"/>
  <c r="AI5" i="56"/>
  <c r="AI4" i="56"/>
  <c r="AI3" i="56"/>
  <c r="AI2" i="56"/>
  <c r="AI14" i="51"/>
  <c r="AI13" i="51"/>
  <c r="AI12" i="51"/>
  <c r="AI11" i="51"/>
  <c r="AI10" i="51"/>
  <c r="AI9" i="51"/>
  <c r="AI8" i="51"/>
  <c r="AI7" i="51"/>
  <c r="AI6" i="51"/>
  <c r="AI5" i="51"/>
  <c r="AI4" i="51"/>
  <c r="AI3" i="51"/>
  <c r="AI2" i="51"/>
  <c r="AI14" i="50"/>
  <c r="AI13" i="50"/>
  <c r="AI12" i="50"/>
  <c r="AI11" i="50"/>
  <c r="AI10" i="50"/>
  <c r="AI9" i="50"/>
  <c r="AI8" i="50"/>
  <c r="AI7" i="50"/>
  <c r="AI6" i="50"/>
  <c r="AI5" i="50"/>
  <c r="AI4" i="50"/>
  <c r="AI3" i="50"/>
  <c r="AI2" i="50"/>
  <c r="AI14" i="49"/>
  <c r="AI13" i="49"/>
  <c r="AI12" i="49"/>
  <c r="AI11" i="49"/>
  <c r="AI10" i="49"/>
  <c r="AI9" i="49"/>
  <c r="AI8" i="49"/>
  <c r="AI7" i="49"/>
  <c r="AI6" i="49"/>
  <c r="AI5" i="49"/>
  <c r="AI4" i="49"/>
  <c r="AI3" i="49"/>
  <c r="AI2" i="49"/>
  <c r="AI14" i="48"/>
  <c r="AI13" i="48"/>
  <c r="AI12" i="48"/>
  <c r="AI11" i="48"/>
  <c r="AI10" i="48"/>
  <c r="AI9" i="48"/>
  <c r="AI8" i="48"/>
  <c r="AI7" i="48"/>
  <c r="AI6" i="48"/>
  <c r="AI5" i="48"/>
  <c r="AI4" i="48"/>
  <c r="AI3" i="48"/>
  <c r="AI2" i="48"/>
  <c r="AI14" i="47"/>
  <c r="AI13" i="47"/>
  <c r="AI12" i="47"/>
  <c r="AI11" i="47"/>
  <c r="AI10" i="47"/>
  <c r="AI9" i="47"/>
  <c r="AI8" i="47"/>
  <c r="AI7" i="47"/>
  <c r="AI6" i="47"/>
  <c r="AI5" i="47"/>
  <c r="AI4" i="47"/>
  <c r="AI3" i="47"/>
  <c r="AI2" i="47"/>
  <c r="AI14" i="46"/>
  <c r="AI13" i="46"/>
  <c r="AI12" i="46"/>
  <c r="AI11" i="46"/>
  <c r="AI10" i="46"/>
  <c r="AI9" i="46"/>
  <c r="AI8" i="46"/>
  <c r="AI7" i="46"/>
  <c r="AI6" i="46"/>
  <c r="AI5" i="46"/>
  <c r="AI4" i="46"/>
  <c r="AI3" i="46"/>
  <c r="AI2" i="46"/>
  <c r="AI14" i="45"/>
  <c r="AI13" i="45"/>
  <c r="AI12" i="45"/>
  <c r="AI11" i="45"/>
  <c r="AI10" i="45"/>
  <c r="AI9" i="45"/>
  <c r="AI8" i="45"/>
  <c r="AI7" i="45"/>
  <c r="AI6" i="45"/>
  <c r="AI5" i="45"/>
  <c r="AI4" i="45"/>
  <c r="AI3" i="45"/>
  <c r="AI2" i="45"/>
  <c r="AI14" i="55"/>
  <c r="AI13" i="55"/>
  <c r="AI12" i="55"/>
  <c r="AI11" i="55"/>
  <c r="AI10" i="55"/>
  <c r="AI9" i="55"/>
  <c r="AI8" i="55"/>
  <c r="AI7" i="55"/>
  <c r="AI6" i="55"/>
  <c r="AI5" i="55"/>
  <c r="AI4" i="55"/>
  <c r="AI3" i="55"/>
  <c r="AI2" i="55"/>
  <c r="AI14" i="54"/>
  <c r="AI13" i="54"/>
  <c r="AI12" i="54"/>
  <c r="AI11" i="54"/>
  <c r="AI10" i="54"/>
  <c r="AI9" i="54"/>
  <c r="AI8" i="54"/>
  <c r="AI7" i="54"/>
  <c r="AI6" i="54"/>
  <c r="AI5" i="54"/>
  <c r="AI4" i="54"/>
  <c r="AI3" i="54"/>
  <c r="AI2" i="54"/>
  <c r="AI14" i="5"/>
  <c r="AI13" i="5"/>
  <c r="AI12" i="5"/>
  <c r="AI11" i="5"/>
  <c r="AI10" i="5"/>
  <c r="AI9" i="5"/>
  <c r="AI8" i="5"/>
  <c r="AI7" i="5"/>
  <c r="AI6" i="5"/>
  <c r="AI5" i="5"/>
  <c r="AI4" i="5"/>
  <c r="AI3" i="5"/>
  <c r="AI2" i="5"/>
  <c r="AI3" i="53"/>
  <c r="AI4" i="53"/>
  <c r="AI5" i="53"/>
  <c r="AI6" i="53"/>
  <c r="AI7" i="53"/>
  <c r="AI8" i="53"/>
  <c r="AI9" i="53"/>
  <c r="AI10" i="53"/>
  <c r="AI11" i="53"/>
  <c r="AI12" i="53"/>
  <c r="AI13" i="53"/>
  <c r="AI14" i="53"/>
  <c r="AI2" i="53"/>
  <c r="B6" i="61"/>
  <c r="D4" i="61"/>
  <c r="B4" i="61"/>
  <c r="AG15" i="53" l="1"/>
  <c r="I22" i="53"/>
  <c r="B12" i="53" l="1"/>
  <c r="D6" i="5"/>
  <c r="D7" i="5"/>
  <c r="W22" i="55"/>
  <c r="A33" i="56" l="1"/>
  <c r="G33" i="54"/>
  <c r="G33" i="55"/>
  <c r="G33" i="45"/>
  <c r="G33" i="46"/>
  <c r="G33" i="47"/>
  <c r="G33" i="48"/>
  <c r="G33" i="49"/>
  <c r="G33" i="51"/>
  <c r="G33" i="56"/>
  <c r="G33" i="5"/>
  <c r="A33" i="55"/>
  <c r="A33" i="45"/>
  <c r="A33" i="46"/>
  <c r="A33" i="47"/>
  <c r="A33" i="48"/>
  <c r="A33" i="49"/>
  <c r="A33" i="50"/>
  <c r="A33" i="51"/>
  <c r="A33" i="54"/>
  <c r="A33" i="5"/>
  <c r="D8" i="54" l="1"/>
  <c r="D8" i="55"/>
  <c r="D8" i="45"/>
  <c r="D8" i="46"/>
  <c r="D8" i="47"/>
  <c r="D8" i="48"/>
  <c r="D8" i="49"/>
  <c r="D8" i="51"/>
  <c r="D8" i="56"/>
  <c r="D8" i="5"/>
  <c r="D7" i="54"/>
  <c r="D7" i="55"/>
  <c r="D7" i="45"/>
  <c r="D7" i="46"/>
  <c r="D7" i="47"/>
  <c r="D7" i="48"/>
  <c r="D7" i="49"/>
  <c r="D7" i="50"/>
  <c r="D7" i="51"/>
  <c r="D7" i="56"/>
  <c r="T6" i="54"/>
  <c r="T6" i="55"/>
  <c r="T6" i="45"/>
  <c r="T6" i="46"/>
  <c r="T6" i="47"/>
  <c r="T6" i="48"/>
  <c r="T6" i="49"/>
  <c r="T6" i="51"/>
  <c r="T6" i="56"/>
  <c r="T6" i="5"/>
  <c r="D6" i="54"/>
  <c r="D6" i="55"/>
  <c r="D6" i="45"/>
  <c r="D6" i="46"/>
  <c r="D6" i="47"/>
  <c r="D6" i="48"/>
  <c r="D6" i="49"/>
  <c r="D6" i="50"/>
  <c r="D6" i="51"/>
  <c r="D6" i="56"/>
  <c r="L4" i="56" l="1"/>
  <c r="AF27" i="56" l="1"/>
  <c r="AE27" i="56"/>
  <c r="AD27" i="56"/>
  <c r="AC27" i="56"/>
  <c r="AB27" i="56"/>
  <c r="AA27" i="56"/>
  <c r="Z27" i="56"/>
  <c r="Y27" i="56"/>
  <c r="X27" i="56"/>
  <c r="W27" i="56"/>
  <c r="V27" i="56"/>
  <c r="U27" i="56"/>
  <c r="T27" i="56"/>
  <c r="S27" i="56"/>
  <c r="R27" i="56"/>
  <c r="Q27" i="56"/>
  <c r="P27" i="56"/>
  <c r="O27" i="56"/>
  <c r="N27" i="56"/>
  <c r="M27" i="56"/>
  <c r="L27" i="56"/>
  <c r="K27" i="56"/>
  <c r="J27" i="56"/>
  <c r="I27" i="56"/>
  <c r="H27" i="56"/>
  <c r="G27" i="56"/>
  <c r="F27" i="56"/>
  <c r="E27" i="56"/>
  <c r="D27" i="56"/>
  <c r="C27" i="56"/>
  <c r="B27" i="56"/>
  <c r="AG26" i="56"/>
  <c r="AG25" i="56"/>
  <c r="AG24" i="56"/>
  <c r="AF22" i="56"/>
  <c r="AE22" i="56"/>
  <c r="AD22" i="56"/>
  <c r="AC22" i="56"/>
  <c r="AB22" i="56"/>
  <c r="AA22" i="56"/>
  <c r="Z22" i="56"/>
  <c r="Y22" i="56"/>
  <c r="X22" i="56"/>
  <c r="W22" i="56"/>
  <c r="V22" i="56"/>
  <c r="U22" i="56"/>
  <c r="T22" i="56"/>
  <c r="S22" i="56"/>
  <c r="R22" i="56"/>
  <c r="Q22" i="56"/>
  <c r="P22" i="56"/>
  <c r="O22" i="56"/>
  <c r="N22" i="56"/>
  <c r="M22" i="56"/>
  <c r="L22" i="56"/>
  <c r="K22" i="56"/>
  <c r="J22" i="56"/>
  <c r="I22" i="56"/>
  <c r="H22" i="56"/>
  <c r="G22" i="56"/>
  <c r="F22" i="56"/>
  <c r="E22" i="56"/>
  <c r="D22" i="56"/>
  <c r="C22" i="56"/>
  <c r="B22" i="56"/>
  <c r="AG21" i="56"/>
  <c r="AG20" i="56"/>
  <c r="AG19" i="56"/>
  <c r="AG18" i="56"/>
  <c r="AG17" i="56"/>
  <c r="AG16" i="56"/>
  <c r="AG15" i="56"/>
  <c r="AG14" i="56"/>
  <c r="B12" i="56"/>
  <c r="C11" i="56"/>
  <c r="D11" i="56" s="1"/>
  <c r="AF27" i="55"/>
  <c r="AE27" i="55"/>
  <c r="AD27" i="55"/>
  <c r="AC27" i="55"/>
  <c r="AB27" i="55"/>
  <c r="AA27" i="55"/>
  <c r="AA28" i="55" s="1"/>
  <c r="Z27" i="55"/>
  <c r="Y27" i="55"/>
  <c r="X27" i="55"/>
  <c r="W27" i="55"/>
  <c r="V27" i="55"/>
  <c r="U27" i="55"/>
  <c r="T27" i="55"/>
  <c r="S27" i="55"/>
  <c r="R27" i="55"/>
  <c r="Q27" i="55"/>
  <c r="P27" i="55"/>
  <c r="O27" i="55"/>
  <c r="N27" i="55"/>
  <c r="M27" i="55"/>
  <c r="L27" i="55"/>
  <c r="K27" i="55"/>
  <c r="J27" i="55"/>
  <c r="I27" i="55"/>
  <c r="H27" i="55"/>
  <c r="G27" i="55"/>
  <c r="F27" i="55"/>
  <c r="E27" i="55"/>
  <c r="D27" i="55"/>
  <c r="C27" i="55"/>
  <c r="B27" i="55"/>
  <c r="AG26" i="55"/>
  <c r="AG25" i="55"/>
  <c r="AG24" i="55"/>
  <c r="AF22" i="55"/>
  <c r="AE22" i="55"/>
  <c r="AD22" i="55"/>
  <c r="AC22" i="55"/>
  <c r="AB22" i="55"/>
  <c r="AA22" i="55"/>
  <c r="Z22" i="55"/>
  <c r="Y22" i="55"/>
  <c r="X22" i="55"/>
  <c r="V22" i="55"/>
  <c r="U22" i="55"/>
  <c r="T22" i="55"/>
  <c r="S22" i="55"/>
  <c r="R22" i="55"/>
  <c r="Q22" i="55"/>
  <c r="P22" i="55"/>
  <c r="O22" i="55"/>
  <c r="N22" i="55"/>
  <c r="M22" i="55"/>
  <c r="L22" i="55"/>
  <c r="L28" i="55" s="1"/>
  <c r="K22" i="55"/>
  <c r="J22" i="55"/>
  <c r="I22" i="55"/>
  <c r="H22" i="55"/>
  <c r="G22" i="55"/>
  <c r="F22" i="55"/>
  <c r="E22" i="55"/>
  <c r="D22" i="55"/>
  <c r="C22" i="55"/>
  <c r="B22" i="55"/>
  <c r="AG21" i="55"/>
  <c r="AG20" i="55"/>
  <c r="AG19" i="55"/>
  <c r="AG18" i="55"/>
  <c r="AG17" i="55"/>
  <c r="AG16" i="55"/>
  <c r="AG15" i="55"/>
  <c r="AG14" i="55"/>
  <c r="B12" i="55"/>
  <c r="C11" i="55"/>
  <c r="C12" i="55" s="1"/>
  <c r="L4" i="55"/>
  <c r="AF27" i="54"/>
  <c r="AE27" i="54"/>
  <c r="AD27" i="54"/>
  <c r="AC27" i="54"/>
  <c r="AB27" i="54"/>
  <c r="AA27" i="54"/>
  <c r="Z27" i="54"/>
  <c r="Y27" i="54"/>
  <c r="X27" i="54"/>
  <c r="W27" i="54"/>
  <c r="V27" i="54"/>
  <c r="U27" i="54"/>
  <c r="T27" i="54"/>
  <c r="S27" i="54"/>
  <c r="R27" i="54"/>
  <c r="Q27" i="54"/>
  <c r="P27" i="54"/>
  <c r="O27" i="54"/>
  <c r="N27" i="54"/>
  <c r="M27" i="54"/>
  <c r="L27" i="54"/>
  <c r="K27" i="54"/>
  <c r="J27" i="54"/>
  <c r="I27" i="54"/>
  <c r="H27" i="54"/>
  <c r="G27" i="54"/>
  <c r="F27" i="54"/>
  <c r="E27" i="54"/>
  <c r="D27" i="54"/>
  <c r="C27" i="54"/>
  <c r="B27" i="54"/>
  <c r="AG26" i="54"/>
  <c r="AG25" i="54"/>
  <c r="AG24" i="54"/>
  <c r="AF22" i="54"/>
  <c r="AE22" i="54"/>
  <c r="AD22" i="54"/>
  <c r="AC22" i="54"/>
  <c r="AB22" i="54"/>
  <c r="AA22" i="54"/>
  <c r="Z22" i="54"/>
  <c r="Y22" i="54"/>
  <c r="X22" i="54"/>
  <c r="W22" i="54"/>
  <c r="V22" i="54"/>
  <c r="U22" i="54"/>
  <c r="T22" i="54"/>
  <c r="T28" i="54" s="1"/>
  <c r="S22" i="54"/>
  <c r="R22" i="54"/>
  <c r="Q22" i="54"/>
  <c r="P22" i="54"/>
  <c r="O22" i="54"/>
  <c r="N22" i="54"/>
  <c r="M22" i="54"/>
  <c r="L22" i="54"/>
  <c r="K22" i="54"/>
  <c r="J22" i="54"/>
  <c r="I22" i="54"/>
  <c r="H22" i="54"/>
  <c r="G22" i="54"/>
  <c r="F22" i="54"/>
  <c r="E22" i="54"/>
  <c r="D22" i="54"/>
  <c r="C22" i="54"/>
  <c r="B22" i="54"/>
  <c r="AG21" i="54"/>
  <c r="AG20" i="54"/>
  <c r="AG19" i="54"/>
  <c r="AG18" i="54"/>
  <c r="AG17" i="54"/>
  <c r="AG16" i="54"/>
  <c r="AG15" i="54"/>
  <c r="AG14" i="54"/>
  <c r="C11" i="54"/>
  <c r="D11" i="54" s="1"/>
  <c r="D12" i="54" s="1"/>
  <c r="L4" i="54"/>
  <c r="AF27" i="53"/>
  <c r="AE27" i="53"/>
  <c r="AD27" i="53"/>
  <c r="AC27" i="53"/>
  <c r="AB27" i="53"/>
  <c r="AA27" i="53"/>
  <c r="Z27" i="53"/>
  <c r="Y27" i="53"/>
  <c r="X27" i="53"/>
  <c r="W27" i="53"/>
  <c r="V27" i="53"/>
  <c r="U27" i="53"/>
  <c r="T27" i="53"/>
  <c r="S27" i="53"/>
  <c r="R27" i="53"/>
  <c r="Q27" i="53"/>
  <c r="P27" i="53"/>
  <c r="O27" i="53"/>
  <c r="N27" i="53"/>
  <c r="M27" i="53"/>
  <c r="L27" i="53"/>
  <c r="K27" i="53"/>
  <c r="J27" i="53"/>
  <c r="I27" i="53"/>
  <c r="H27" i="53"/>
  <c r="G27" i="53"/>
  <c r="F27" i="53"/>
  <c r="E27" i="53"/>
  <c r="D27" i="53"/>
  <c r="C27" i="53"/>
  <c r="B27" i="53"/>
  <c r="AG26" i="53"/>
  <c r="AG25" i="53"/>
  <c r="AG24" i="53"/>
  <c r="AF22" i="53"/>
  <c r="AE22" i="53"/>
  <c r="AD22" i="53"/>
  <c r="AC22" i="53"/>
  <c r="AB22" i="53"/>
  <c r="AA22" i="53"/>
  <c r="Z22" i="53"/>
  <c r="Y22" i="53"/>
  <c r="X22" i="53"/>
  <c r="W22" i="53"/>
  <c r="V22" i="53"/>
  <c r="U22" i="53"/>
  <c r="T22" i="53"/>
  <c r="S22" i="53"/>
  <c r="R22" i="53"/>
  <c r="Q22" i="53"/>
  <c r="P22" i="53"/>
  <c r="O22" i="53"/>
  <c r="N22" i="53"/>
  <c r="M22" i="53"/>
  <c r="L22" i="53"/>
  <c r="K22" i="53"/>
  <c r="J22" i="53"/>
  <c r="H22" i="53"/>
  <c r="G22" i="53"/>
  <c r="F22" i="53"/>
  <c r="E22" i="53"/>
  <c r="D22" i="53"/>
  <c r="C22" i="53"/>
  <c r="B22" i="53"/>
  <c r="AG21" i="53"/>
  <c r="AG20" i="53"/>
  <c r="AG19" i="53"/>
  <c r="AG18" i="53"/>
  <c r="AG17" i="53"/>
  <c r="AG16" i="53"/>
  <c r="AG14" i="53"/>
  <c r="C11" i="53"/>
  <c r="D11" i="53" s="1"/>
  <c r="L4" i="53"/>
  <c r="C23" i="61" l="1"/>
  <c r="D28" i="54"/>
  <c r="AB28" i="54"/>
  <c r="C55" i="61"/>
  <c r="C19" i="61"/>
  <c r="C11" i="61"/>
  <c r="AB28" i="55"/>
  <c r="D28" i="55"/>
  <c r="L28" i="54"/>
  <c r="C28" i="55"/>
  <c r="K28" i="55"/>
  <c r="S28" i="55"/>
  <c r="T28" i="55"/>
  <c r="B28" i="56"/>
  <c r="J28" i="56"/>
  <c r="R28" i="56"/>
  <c r="Z28" i="56"/>
  <c r="G28" i="53"/>
  <c r="O28" i="53"/>
  <c r="W28" i="53"/>
  <c r="AE28" i="53"/>
  <c r="X28" i="54"/>
  <c r="I28" i="55"/>
  <c r="Q28" i="55"/>
  <c r="Y28" i="55"/>
  <c r="AG27" i="55"/>
  <c r="AG28" i="55" s="1"/>
  <c r="J28" i="55"/>
  <c r="R28" i="55"/>
  <c r="Z28" i="55"/>
  <c r="D28" i="53"/>
  <c r="L28" i="53"/>
  <c r="T28" i="53"/>
  <c r="AB28" i="53"/>
  <c r="E28" i="54"/>
  <c r="M28" i="54"/>
  <c r="U28" i="54"/>
  <c r="AC28" i="54"/>
  <c r="H28" i="56"/>
  <c r="P28" i="56"/>
  <c r="X28" i="56"/>
  <c r="AF28" i="56"/>
  <c r="Y28" i="56"/>
  <c r="F28" i="54"/>
  <c r="N28" i="54"/>
  <c r="V28" i="54"/>
  <c r="AD28" i="54"/>
  <c r="H28" i="53"/>
  <c r="P28" i="53"/>
  <c r="X28" i="53"/>
  <c r="AF28" i="53"/>
  <c r="I28" i="54"/>
  <c r="Q28" i="54"/>
  <c r="Y28" i="54"/>
  <c r="B28" i="55"/>
  <c r="AG22" i="56"/>
  <c r="L28" i="56"/>
  <c r="T28" i="56"/>
  <c r="AB28" i="56"/>
  <c r="C28" i="56"/>
  <c r="K28" i="56"/>
  <c r="S28" i="56"/>
  <c r="AA28" i="56"/>
  <c r="G28" i="56"/>
  <c r="O28" i="56"/>
  <c r="W28" i="56"/>
  <c r="AE28" i="56"/>
  <c r="B28" i="53"/>
  <c r="J28" i="53"/>
  <c r="R28" i="53"/>
  <c r="Z28" i="53"/>
  <c r="E28" i="53"/>
  <c r="M28" i="53"/>
  <c r="U28" i="53"/>
  <c r="AC28" i="53"/>
  <c r="AG22" i="55"/>
  <c r="M28" i="55"/>
  <c r="U28" i="55"/>
  <c r="AC28" i="55"/>
  <c r="E28" i="56"/>
  <c r="M28" i="56"/>
  <c r="U28" i="56"/>
  <c r="AC28" i="56"/>
  <c r="F28" i="53"/>
  <c r="N28" i="53"/>
  <c r="V28" i="53"/>
  <c r="AD28" i="53"/>
  <c r="F28" i="55"/>
  <c r="N28" i="55"/>
  <c r="V28" i="55"/>
  <c r="AD28" i="55"/>
  <c r="F28" i="56"/>
  <c r="N28" i="56"/>
  <c r="V28" i="56"/>
  <c r="AD28" i="56"/>
  <c r="AG27" i="54"/>
  <c r="AG28" i="54" s="1"/>
  <c r="C12" i="53"/>
  <c r="G28" i="54"/>
  <c r="AE28" i="54"/>
  <c r="G28" i="55"/>
  <c r="AE28" i="55"/>
  <c r="W28" i="55"/>
  <c r="AG22" i="53"/>
  <c r="B11" i="61" s="1"/>
  <c r="B28" i="54"/>
  <c r="J28" i="54"/>
  <c r="R28" i="54"/>
  <c r="Z28" i="54"/>
  <c r="H28" i="54"/>
  <c r="P28" i="54"/>
  <c r="AF28" i="54"/>
  <c r="H28" i="55"/>
  <c r="P28" i="55"/>
  <c r="X28" i="55"/>
  <c r="AF28" i="55"/>
  <c r="C12" i="54"/>
  <c r="O28" i="54"/>
  <c r="W28" i="54"/>
  <c r="O28" i="55"/>
  <c r="C28" i="53"/>
  <c r="K28" i="53"/>
  <c r="S28" i="53"/>
  <c r="AA28" i="53"/>
  <c r="I28" i="53"/>
  <c r="Q28" i="53"/>
  <c r="Y28" i="53"/>
  <c r="C28" i="54"/>
  <c r="K28" i="54"/>
  <c r="S28" i="54"/>
  <c r="AA28" i="54"/>
  <c r="I28" i="56"/>
  <c r="Q28" i="56"/>
  <c r="C12" i="56"/>
  <c r="E11" i="56"/>
  <c r="D12" i="56"/>
  <c r="AG27" i="56"/>
  <c r="D28" i="56"/>
  <c r="D11" i="55"/>
  <c r="D12" i="55" s="1"/>
  <c r="E28" i="55"/>
  <c r="AG22" i="54"/>
  <c r="E11" i="54"/>
  <c r="E11" i="53"/>
  <c r="D12" i="53"/>
  <c r="AG27" i="53"/>
  <c r="AH34" i="53" s="1"/>
  <c r="AF27" i="51"/>
  <c r="AE27" i="51"/>
  <c r="AD27" i="51"/>
  <c r="AC27" i="51"/>
  <c r="AB27" i="51"/>
  <c r="AA27" i="51"/>
  <c r="Z27" i="51"/>
  <c r="Y27" i="51"/>
  <c r="X27" i="51"/>
  <c r="W27" i="51"/>
  <c r="V27" i="51"/>
  <c r="U27" i="51"/>
  <c r="T27" i="51"/>
  <c r="S27" i="51"/>
  <c r="R27" i="51"/>
  <c r="Q27" i="51"/>
  <c r="P27" i="51"/>
  <c r="O27" i="51"/>
  <c r="N27" i="51"/>
  <c r="M27" i="51"/>
  <c r="L27" i="51"/>
  <c r="K27" i="51"/>
  <c r="J27" i="51"/>
  <c r="I27" i="51"/>
  <c r="H27" i="51"/>
  <c r="G27" i="51"/>
  <c r="F27" i="51"/>
  <c r="E27" i="51"/>
  <c r="D27" i="51"/>
  <c r="C27" i="51"/>
  <c r="B27" i="51"/>
  <c r="AG26" i="51"/>
  <c r="AG25" i="51"/>
  <c r="AG24" i="51"/>
  <c r="AF22" i="51"/>
  <c r="AE22" i="51"/>
  <c r="AD22" i="51"/>
  <c r="AC22" i="51"/>
  <c r="AB22" i="51"/>
  <c r="AA22" i="51"/>
  <c r="Z22" i="51"/>
  <c r="Y22" i="51"/>
  <c r="X22" i="51"/>
  <c r="W22" i="51"/>
  <c r="V22" i="51"/>
  <c r="U22" i="51"/>
  <c r="T22" i="51"/>
  <c r="S22" i="51"/>
  <c r="R22" i="51"/>
  <c r="Q22" i="51"/>
  <c r="P22" i="51"/>
  <c r="O22" i="51"/>
  <c r="N22" i="51"/>
  <c r="M22" i="51"/>
  <c r="L22" i="51"/>
  <c r="K22" i="51"/>
  <c r="J22" i="51"/>
  <c r="I22" i="51"/>
  <c r="H22" i="51"/>
  <c r="G22" i="51"/>
  <c r="F22" i="51"/>
  <c r="E22" i="51"/>
  <c r="D22" i="51"/>
  <c r="C22" i="51"/>
  <c r="B22" i="51"/>
  <c r="AG21" i="51"/>
  <c r="AG20" i="51"/>
  <c r="AG19" i="51"/>
  <c r="AG18" i="51"/>
  <c r="AG17" i="51"/>
  <c r="AG16" i="51"/>
  <c r="AG15" i="51"/>
  <c r="AG14" i="51"/>
  <c r="B12" i="51"/>
  <c r="C11" i="51"/>
  <c r="D11" i="51" s="1"/>
  <c r="L4" i="51"/>
  <c r="AF27" i="50"/>
  <c r="AE27" i="50"/>
  <c r="AD27" i="50"/>
  <c r="AC27" i="50"/>
  <c r="AB27" i="50"/>
  <c r="AA27" i="50"/>
  <c r="Z27" i="50"/>
  <c r="Y27" i="50"/>
  <c r="X27" i="50"/>
  <c r="W27" i="50"/>
  <c r="V27" i="50"/>
  <c r="U27" i="50"/>
  <c r="T27" i="50"/>
  <c r="S27" i="50"/>
  <c r="R27" i="50"/>
  <c r="Q27" i="50"/>
  <c r="P27" i="50"/>
  <c r="O27" i="50"/>
  <c r="N27" i="50"/>
  <c r="M27" i="50"/>
  <c r="L27" i="50"/>
  <c r="K27" i="50"/>
  <c r="J27" i="50"/>
  <c r="I27" i="50"/>
  <c r="H27" i="50"/>
  <c r="G27" i="50"/>
  <c r="F27" i="50"/>
  <c r="E27" i="50"/>
  <c r="D27" i="50"/>
  <c r="C27" i="50"/>
  <c r="B27" i="50"/>
  <c r="AG26" i="50"/>
  <c r="AG25" i="50"/>
  <c r="AG24" i="50"/>
  <c r="AF22" i="50"/>
  <c r="AE22" i="50"/>
  <c r="AD22" i="50"/>
  <c r="AD28" i="50" s="1"/>
  <c r="AC22" i="50"/>
  <c r="AB22" i="50"/>
  <c r="AA22" i="50"/>
  <c r="Z22" i="50"/>
  <c r="Y22" i="50"/>
  <c r="X22" i="50"/>
  <c r="W22" i="50"/>
  <c r="V22" i="50"/>
  <c r="U22" i="50"/>
  <c r="T22" i="50"/>
  <c r="S22" i="50"/>
  <c r="R22" i="50"/>
  <c r="Q22" i="50"/>
  <c r="P22" i="50"/>
  <c r="O22" i="50"/>
  <c r="N22" i="50"/>
  <c r="M22" i="50"/>
  <c r="L22" i="50"/>
  <c r="K22" i="50"/>
  <c r="J22" i="50"/>
  <c r="I22" i="50"/>
  <c r="H22" i="50"/>
  <c r="G22" i="50"/>
  <c r="F22" i="50"/>
  <c r="F28" i="50" s="1"/>
  <c r="E22" i="50"/>
  <c r="D22" i="50"/>
  <c r="C22" i="50"/>
  <c r="B22" i="50"/>
  <c r="AG21" i="50"/>
  <c r="AG20" i="50"/>
  <c r="AG19" i="50"/>
  <c r="AG18" i="50"/>
  <c r="AG17" i="50"/>
  <c r="AG16" i="50"/>
  <c r="AG15" i="50"/>
  <c r="AG14" i="50"/>
  <c r="B12" i="50"/>
  <c r="C11" i="50"/>
  <c r="D11" i="50" s="1"/>
  <c r="E11" i="50" s="1"/>
  <c r="L4" i="50"/>
  <c r="AF27" i="49"/>
  <c r="AE27" i="49"/>
  <c r="AD27" i="49"/>
  <c r="AC27" i="49"/>
  <c r="AB27" i="49"/>
  <c r="AA27" i="49"/>
  <c r="Z27" i="49"/>
  <c r="Y27" i="49"/>
  <c r="X27" i="49"/>
  <c r="W27" i="49"/>
  <c r="V27" i="49"/>
  <c r="U27" i="49"/>
  <c r="T27" i="49"/>
  <c r="S27" i="49"/>
  <c r="R27" i="49"/>
  <c r="Q27" i="49"/>
  <c r="P27" i="49"/>
  <c r="O27" i="49"/>
  <c r="N27" i="49"/>
  <c r="M27" i="49"/>
  <c r="L27" i="49"/>
  <c r="K27" i="49"/>
  <c r="J27" i="49"/>
  <c r="I27" i="49"/>
  <c r="H27" i="49"/>
  <c r="G27" i="49"/>
  <c r="F27" i="49"/>
  <c r="E27" i="49"/>
  <c r="D27" i="49"/>
  <c r="C27" i="49"/>
  <c r="B27" i="49"/>
  <c r="AG26" i="49"/>
  <c r="AG25" i="49"/>
  <c r="AG24" i="49"/>
  <c r="AF22" i="49"/>
  <c r="AE22" i="49"/>
  <c r="AD22" i="49"/>
  <c r="AC22" i="49"/>
  <c r="AB22" i="49"/>
  <c r="AA22" i="49"/>
  <c r="Z22" i="49"/>
  <c r="Y22" i="49"/>
  <c r="X22" i="49"/>
  <c r="W22" i="49"/>
  <c r="V22" i="49"/>
  <c r="U22" i="49"/>
  <c r="T22" i="49"/>
  <c r="S22" i="49"/>
  <c r="R22" i="49"/>
  <c r="Q22" i="49"/>
  <c r="P22" i="49"/>
  <c r="O22" i="49"/>
  <c r="N22" i="49"/>
  <c r="M22" i="49"/>
  <c r="L22" i="49"/>
  <c r="K22" i="49"/>
  <c r="J22" i="49"/>
  <c r="I22" i="49"/>
  <c r="H22" i="49"/>
  <c r="G22" i="49"/>
  <c r="F22" i="49"/>
  <c r="E22" i="49"/>
  <c r="D22" i="49"/>
  <c r="C22" i="49"/>
  <c r="B22" i="49"/>
  <c r="AG21" i="49"/>
  <c r="AG20" i="49"/>
  <c r="AG19" i="49"/>
  <c r="AG18" i="49"/>
  <c r="AG17" i="49"/>
  <c r="AG16" i="49"/>
  <c r="AG15" i="49"/>
  <c r="AG14" i="49"/>
  <c r="B12" i="49"/>
  <c r="C11" i="49"/>
  <c r="D11" i="49" s="1"/>
  <c r="L4" i="49"/>
  <c r="AF27" i="48"/>
  <c r="AE27" i="48"/>
  <c r="AD27" i="48"/>
  <c r="AC27" i="48"/>
  <c r="AB27" i="48"/>
  <c r="AA27" i="48"/>
  <c r="Z27" i="48"/>
  <c r="Y27" i="48"/>
  <c r="X27" i="48"/>
  <c r="W27" i="48"/>
  <c r="V27" i="48"/>
  <c r="U27" i="48"/>
  <c r="T27" i="48"/>
  <c r="S27" i="48"/>
  <c r="R27" i="48"/>
  <c r="Q27" i="48"/>
  <c r="P27" i="48"/>
  <c r="O27" i="48"/>
  <c r="N27" i="48"/>
  <c r="M27" i="48"/>
  <c r="L27" i="48"/>
  <c r="K27" i="48"/>
  <c r="J27" i="48"/>
  <c r="I27" i="48"/>
  <c r="H27" i="48"/>
  <c r="G27" i="48"/>
  <c r="F27" i="48"/>
  <c r="E27" i="48"/>
  <c r="D27" i="48"/>
  <c r="C27" i="48"/>
  <c r="B27" i="48"/>
  <c r="AG26" i="48"/>
  <c r="AG25" i="48"/>
  <c r="AG24" i="48"/>
  <c r="AF22" i="48"/>
  <c r="AE22" i="48"/>
  <c r="AD22" i="48"/>
  <c r="AC22" i="48"/>
  <c r="AB22" i="48"/>
  <c r="AA22" i="48"/>
  <c r="Z22" i="48"/>
  <c r="Y22" i="48"/>
  <c r="X22" i="48"/>
  <c r="W22" i="48"/>
  <c r="V22" i="48"/>
  <c r="U22" i="48"/>
  <c r="T22" i="48"/>
  <c r="S22" i="48"/>
  <c r="R22" i="48"/>
  <c r="Q22" i="48"/>
  <c r="P22" i="48"/>
  <c r="O22" i="48"/>
  <c r="N22" i="48"/>
  <c r="M22" i="48"/>
  <c r="L22" i="48"/>
  <c r="K22" i="48"/>
  <c r="J22" i="48"/>
  <c r="I22" i="48"/>
  <c r="H22" i="48"/>
  <c r="G22" i="48"/>
  <c r="F22" i="48"/>
  <c r="E22" i="48"/>
  <c r="D22" i="48"/>
  <c r="C22" i="48"/>
  <c r="B22" i="48"/>
  <c r="AG21" i="48"/>
  <c r="AG20" i="48"/>
  <c r="AG19" i="48"/>
  <c r="AG18" i="48"/>
  <c r="AG17" i="48"/>
  <c r="AG16" i="48"/>
  <c r="AG15" i="48"/>
  <c r="AG14" i="48"/>
  <c r="B12" i="48"/>
  <c r="C11" i="48"/>
  <c r="D11" i="48" s="1"/>
  <c r="L4" i="48"/>
  <c r="AF27" i="47"/>
  <c r="AE27" i="47"/>
  <c r="AD27" i="47"/>
  <c r="AC27" i="47"/>
  <c r="AB27" i="47"/>
  <c r="AA27" i="47"/>
  <c r="Z27" i="47"/>
  <c r="Y27" i="47"/>
  <c r="X27" i="47"/>
  <c r="W27" i="47"/>
  <c r="V27" i="47"/>
  <c r="U27" i="47"/>
  <c r="T27" i="47"/>
  <c r="S27" i="47"/>
  <c r="R27" i="47"/>
  <c r="Q27" i="47"/>
  <c r="P27" i="47"/>
  <c r="O27" i="47"/>
  <c r="N27" i="47"/>
  <c r="M27" i="47"/>
  <c r="L27" i="47"/>
  <c r="K27" i="47"/>
  <c r="J27" i="47"/>
  <c r="I27" i="47"/>
  <c r="H27" i="47"/>
  <c r="G27" i="47"/>
  <c r="F27" i="47"/>
  <c r="E27" i="47"/>
  <c r="D27" i="47"/>
  <c r="C27" i="47"/>
  <c r="B27" i="47"/>
  <c r="AG26" i="47"/>
  <c r="AG25" i="47"/>
  <c r="AG24" i="47"/>
  <c r="AF22" i="47"/>
  <c r="AE22" i="47"/>
  <c r="AD22" i="47"/>
  <c r="AC22" i="47"/>
  <c r="AB22" i="47"/>
  <c r="AA22" i="47"/>
  <c r="AA28" i="47" s="1"/>
  <c r="Z22" i="47"/>
  <c r="Y22" i="47"/>
  <c r="X22" i="47"/>
  <c r="W22" i="47"/>
  <c r="V22" i="47"/>
  <c r="U22" i="47"/>
  <c r="T22" i="47"/>
  <c r="S22" i="47"/>
  <c r="R22" i="47"/>
  <c r="Q22" i="47"/>
  <c r="P22" i="47"/>
  <c r="O22" i="47"/>
  <c r="N22" i="47"/>
  <c r="M22" i="47"/>
  <c r="L22" i="47"/>
  <c r="K22" i="47"/>
  <c r="J22" i="47"/>
  <c r="I22" i="47"/>
  <c r="H22" i="47"/>
  <c r="G22" i="47"/>
  <c r="F22" i="47"/>
  <c r="E22" i="47"/>
  <c r="D22" i="47"/>
  <c r="C22" i="47"/>
  <c r="B22" i="47"/>
  <c r="AG21" i="47"/>
  <c r="AG20" i="47"/>
  <c r="AG19" i="47"/>
  <c r="AG18" i="47"/>
  <c r="AG17" i="47"/>
  <c r="AG16" i="47"/>
  <c r="AG15" i="47"/>
  <c r="AG14" i="47"/>
  <c r="B12" i="47"/>
  <c r="C11" i="47"/>
  <c r="C12" i="47" s="1"/>
  <c r="L4" i="47"/>
  <c r="AF27" i="46"/>
  <c r="AE27" i="46"/>
  <c r="AD27" i="46"/>
  <c r="AC27" i="46"/>
  <c r="AB27" i="46"/>
  <c r="AA27" i="46"/>
  <c r="Z27" i="46"/>
  <c r="Y27" i="46"/>
  <c r="X27" i="46"/>
  <c r="W27" i="46"/>
  <c r="V27" i="46"/>
  <c r="U27" i="46"/>
  <c r="T27" i="46"/>
  <c r="S27" i="46"/>
  <c r="R27" i="46"/>
  <c r="Q27" i="46"/>
  <c r="P27" i="46"/>
  <c r="O27" i="46"/>
  <c r="N27" i="46"/>
  <c r="M27" i="46"/>
  <c r="L27" i="46"/>
  <c r="K27" i="46"/>
  <c r="J27" i="46"/>
  <c r="I27" i="46"/>
  <c r="H27" i="46"/>
  <c r="G27" i="46"/>
  <c r="F27" i="46"/>
  <c r="E27" i="46"/>
  <c r="D27" i="46"/>
  <c r="C27" i="46"/>
  <c r="B27" i="46"/>
  <c r="AG26" i="46"/>
  <c r="AG25" i="46"/>
  <c r="AG24" i="46"/>
  <c r="AF22" i="46"/>
  <c r="AE22" i="46"/>
  <c r="AD22" i="46"/>
  <c r="AC22" i="46"/>
  <c r="AB22" i="46"/>
  <c r="AA22" i="46"/>
  <c r="Z22" i="46"/>
  <c r="Y22" i="46"/>
  <c r="X22" i="46"/>
  <c r="W22" i="46"/>
  <c r="V22" i="46"/>
  <c r="U22" i="46"/>
  <c r="T22" i="46"/>
  <c r="S22" i="46"/>
  <c r="R22" i="46"/>
  <c r="Q22" i="46"/>
  <c r="P22" i="46"/>
  <c r="O22" i="46"/>
  <c r="N22" i="46"/>
  <c r="M22" i="46"/>
  <c r="L22" i="46"/>
  <c r="K22" i="46"/>
  <c r="J22" i="46"/>
  <c r="I22" i="46"/>
  <c r="H22" i="46"/>
  <c r="G22" i="46"/>
  <c r="F22" i="46"/>
  <c r="E22" i="46"/>
  <c r="D22" i="46"/>
  <c r="C22" i="46"/>
  <c r="B22" i="46"/>
  <c r="AG21" i="46"/>
  <c r="AG20" i="46"/>
  <c r="AG19" i="46"/>
  <c r="AG18" i="46"/>
  <c r="AG17" i="46"/>
  <c r="AG15" i="46"/>
  <c r="AG14" i="46"/>
  <c r="B12" i="46"/>
  <c r="C11" i="46"/>
  <c r="D11" i="46" s="1"/>
  <c r="L4" i="46"/>
  <c r="AF27" i="45"/>
  <c r="AE27" i="45"/>
  <c r="AD27" i="45"/>
  <c r="AC27" i="45"/>
  <c r="AB27" i="45"/>
  <c r="AA27" i="45"/>
  <c r="Z27" i="45"/>
  <c r="Y27" i="45"/>
  <c r="X27" i="45"/>
  <c r="W27" i="45"/>
  <c r="V27" i="45"/>
  <c r="U27" i="45"/>
  <c r="T27" i="45"/>
  <c r="S27" i="45"/>
  <c r="R27" i="45"/>
  <c r="Q27" i="45"/>
  <c r="P27" i="45"/>
  <c r="O27" i="45"/>
  <c r="N27" i="45"/>
  <c r="M27" i="45"/>
  <c r="L27" i="45"/>
  <c r="K27" i="45"/>
  <c r="J27" i="45"/>
  <c r="J28" i="45" s="1"/>
  <c r="I27" i="45"/>
  <c r="H27" i="45"/>
  <c r="G27" i="45"/>
  <c r="F27" i="45"/>
  <c r="E27" i="45"/>
  <c r="D27" i="45"/>
  <c r="C27" i="45"/>
  <c r="B27" i="45"/>
  <c r="AG26" i="45"/>
  <c r="AG25" i="45"/>
  <c r="AG24" i="45"/>
  <c r="AF22" i="45"/>
  <c r="AE22" i="45"/>
  <c r="AD22" i="45"/>
  <c r="AC22" i="45"/>
  <c r="AB22" i="45"/>
  <c r="AA22" i="45"/>
  <c r="Z22" i="45"/>
  <c r="Y22" i="45"/>
  <c r="X22" i="45"/>
  <c r="W22" i="45"/>
  <c r="V22" i="45"/>
  <c r="U22" i="45"/>
  <c r="T22" i="45"/>
  <c r="S22" i="45"/>
  <c r="R22" i="45"/>
  <c r="Q22" i="45"/>
  <c r="Q28" i="45" s="1"/>
  <c r="P22" i="45"/>
  <c r="O22" i="45"/>
  <c r="N22" i="45"/>
  <c r="M22" i="45"/>
  <c r="L22" i="45"/>
  <c r="K22" i="45"/>
  <c r="J22" i="45"/>
  <c r="I22" i="45"/>
  <c r="H22" i="45"/>
  <c r="G22" i="45"/>
  <c r="F22" i="45"/>
  <c r="E22" i="45"/>
  <c r="D22" i="45"/>
  <c r="C22" i="45"/>
  <c r="B22" i="45"/>
  <c r="AG21" i="45"/>
  <c r="AG20" i="45"/>
  <c r="AG19" i="45"/>
  <c r="AG18" i="45"/>
  <c r="AG17" i="45"/>
  <c r="AG16" i="45"/>
  <c r="AG15" i="45"/>
  <c r="AG14" i="45"/>
  <c r="B12" i="45"/>
  <c r="C11" i="45"/>
  <c r="D11" i="45" s="1"/>
  <c r="L4" i="45"/>
  <c r="L28" i="47" l="1"/>
  <c r="E28" i="48"/>
  <c r="AC28" i="48"/>
  <c r="C51" i="61"/>
  <c r="Z28" i="45"/>
  <c r="C39" i="61"/>
  <c r="C31" i="61"/>
  <c r="AG33" i="56"/>
  <c r="B55" i="61"/>
  <c r="C47" i="61"/>
  <c r="C27" i="61"/>
  <c r="C35" i="61"/>
  <c r="AG33" i="55"/>
  <c r="B23" i="61"/>
  <c r="C43" i="61"/>
  <c r="B19" i="61"/>
  <c r="AG33" i="54"/>
  <c r="I28" i="45"/>
  <c r="T28" i="47"/>
  <c r="M28" i="48"/>
  <c r="U28" i="50"/>
  <c r="V28" i="50"/>
  <c r="M28" i="50"/>
  <c r="U28" i="49"/>
  <c r="N28" i="50"/>
  <c r="R28" i="45"/>
  <c r="D28" i="47"/>
  <c r="AB28" i="47"/>
  <c r="U28" i="48"/>
  <c r="E28" i="50"/>
  <c r="AC28" i="50"/>
  <c r="AG34" i="55"/>
  <c r="Y28" i="45"/>
  <c r="J28" i="51"/>
  <c r="R28" i="51"/>
  <c r="Z28" i="51"/>
  <c r="J28" i="50"/>
  <c r="R28" i="50"/>
  <c r="Z28" i="50"/>
  <c r="D28" i="45"/>
  <c r="L28" i="45"/>
  <c r="T28" i="45"/>
  <c r="AB28" i="45"/>
  <c r="F28" i="47"/>
  <c r="N28" i="47"/>
  <c r="V28" i="47"/>
  <c r="AD28" i="47"/>
  <c r="AE28" i="48"/>
  <c r="P28" i="49"/>
  <c r="X28" i="49"/>
  <c r="AF28" i="49"/>
  <c r="X28" i="46"/>
  <c r="F28" i="45"/>
  <c r="V28" i="45"/>
  <c r="AD28" i="45"/>
  <c r="G28" i="45"/>
  <c r="W28" i="45"/>
  <c r="H28" i="46"/>
  <c r="AF28" i="46"/>
  <c r="C28" i="48"/>
  <c r="K28" i="48"/>
  <c r="S28" i="48"/>
  <c r="AA28" i="48"/>
  <c r="N28" i="45"/>
  <c r="O28" i="45"/>
  <c r="AE28" i="45"/>
  <c r="P28" i="46"/>
  <c r="AC28" i="49"/>
  <c r="C12" i="50"/>
  <c r="C28" i="47"/>
  <c r="E28" i="49"/>
  <c r="M28" i="49"/>
  <c r="M28" i="45"/>
  <c r="AC28" i="45"/>
  <c r="K28" i="45"/>
  <c r="S28" i="45"/>
  <c r="D28" i="46"/>
  <c r="T28" i="46"/>
  <c r="AB28" i="46"/>
  <c r="G28" i="46"/>
  <c r="O28" i="46"/>
  <c r="W28" i="46"/>
  <c r="AE28" i="46"/>
  <c r="I28" i="48"/>
  <c r="Q28" i="48"/>
  <c r="Y28" i="48"/>
  <c r="G28" i="48"/>
  <c r="O28" i="48"/>
  <c r="W28" i="48"/>
  <c r="K28" i="47"/>
  <c r="I28" i="47"/>
  <c r="Q28" i="47"/>
  <c r="Y28" i="47"/>
  <c r="B28" i="48"/>
  <c r="J28" i="48"/>
  <c r="R28" i="48"/>
  <c r="Z28" i="48"/>
  <c r="I28" i="50"/>
  <c r="Q28" i="50"/>
  <c r="Y28" i="50"/>
  <c r="S28" i="46"/>
  <c r="AA28" i="46"/>
  <c r="D28" i="50"/>
  <c r="L28" i="50"/>
  <c r="T28" i="50"/>
  <c r="AB28" i="50"/>
  <c r="M28" i="51"/>
  <c r="U28" i="51"/>
  <c r="AC28" i="51"/>
  <c r="S28" i="47"/>
  <c r="U28" i="45"/>
  <c r="C28" i="45"/>
  <c r="AA28" i="45"/>
  <c r="L28" i="46"/>
  <c r="H28" i="51"/>
  <c r="P28" i="51"/>
  <c r="X28" i="51"/>
  <c r="AF28" i="51"/>
  <c r="C12" i="45"/>
  <c r="C12" i="46"/>
  <c r="AG33" i="53"/>
  <c r="AH33" i="53"/>
  <c r="AH35" i="53" s="1"/>
  <c r="G28" i="47"/>
  <c r="O28" i="47"/>
  <c r="W28" i="47"/>
  <c r="AE28" i="47"/>
  <c r="D28" i="49"/>
  <c r="L28" i="49"/>
  <c r="T28" i="49"/>
  <c r="AB28" i="49"/>
  <c r="AG27" i="49"/>
  <c r="AG28" i="49" s="1"/>
  <c r="I28" i="51"/>
  <c r="Q28" i="51"/>
  <c r="Y28" i="51"/>
  <c r="I28" i="46"/>
  <c r="Q28" i="46"/>
  <c r="Y28" i="46"/>
  <c r="H28" i="47"/>
  <c r="P28" i="47"/>
  <c r="X28" i="47"/>
  <c r="AF28" i="47"/>
  <c r="AG22" i="48"/>
  <c r="P28" i="48"/>
  <c r="X28" i="48"/>
  <c r="AF28" i="48"/>
  <c r="F28" i="48"/>
  <c r="N28" i="48"/>
  <c r="V28" i="48"/>
  <c r="AD28" i="48"/>
  <c r="C28" i="49"/>
  <c r="K28" i="49"/>
  <c r="S28" i="49"/>
  <c r="AA28" i="49"/>
  <c r="AG22" i="50"/>
  <c r="K28" i="50"/>
  <c r="S28" i="50"/>
  <c r="AA28" i="50"/>
  <c r="AG34" i="54"/>
  <c r="AG27" i="50"/>
  <c r="AG28" i="50" s="1"/>
  <c r="AG22" i="45"/>
  <c r="AG27" i="46"/>
  <c r="AG28" i="46" s="1"/>
  <c r="J28" i="46"/>
  <c r="R28" i="46"/>
  <c r="Z28" i="46"/>
  <c r="C12" i="49"/>
  <c r="AG22" i="49"/>
  <c r="F28" i="49"/>
  <c r="N28" i="49"/>
  <c r="V28" i="49"/>
  <c r="AD28" i="49"/>
  <c r="AG22" i="51"/>
  <c r="C28" i="51"/>
  <c r="K28" i="51"/>
  <c r="S28" i="51"/>
  <c r="AA28" i="51"/>
  <c r="AG22" i="46"/>
  <c r="M28" i="46"/>
  <c r="U28" i="46"/>
  <c r="AC28" i="46"/>
  <c r="C28" i="46"/>
  <c r="K28" i="46"/>
  <c r="AG27" i="47"/>
  <c r="AG28" i="47" s="1"/>
  <c r="J28" i="47"/>
  <c r="R28" i="47"/>
  <c r="Z28" i="47"/>
  <c r="D28" i="48"/>
  <c r="L28" i="48"/>
  <c r="T28" i="48"/>
  <c r="AB28" i="48"/>
  <c r="AG27" i="48"/>
  <c r="AG28" i="48" s="1"/>
  <c r="I28" i="49"/>
  <c r="Q28" i="49"/>
  <c r="Y28" i="49"/>
  <c r="G28" i="49"/>
  <c r="O28" i="49"/>
  <c r="W28" i="49"/>
  <c r="AE28" i="49"/>
  <c r="G28" i="50"/>
  <c r="O28" i="50"/>
  <c r="W28" i="50"/>
  <c r="AE28" i="50"/>
  <c r="F28" i="51"/>
  <c r="N28" i="51"/>
  <c r="V28" i="51"/>
  <c r="AD28" i="51"/>
  <c r="D28" i="51"/>
  <c r="L28" i="51"/>
  <c r="T28" i="51"/>
  <c r="AB28" i="51"/>
  <c r="AG27" i="45"/>
  <c r="AG28" i="45" s="1"/>
  <c r="AG27" i="51"/>
  <c r="AG28" i="51" s="1"/>
  <c r="H28" i="45"/>
  <c r="P28" i="45"/>
  <c r="X28" i="45"/>
  <c r="AF28" i="45"/>
  <c r="F28" i="46"/>
  <c r="N28" i="46"/>
  <c r="V28" i="46"/>
  <c r="AD28" i="46"/>
  <c r="E28" i="47"/>
  <c r="M28" i="47"/>
  <c r="U28" i="47"/>
  <c r="AC28" i="47"/>
  <c r="B28" i="49"/>
  <c r="J28" i="49"/>
  <c r="R28" i="49"/>
  <c r="Z28" i="49"/>
  <c r="H28" i="50"/>
  <c r="P28" i="50"/>
  <c r="X28" i="50"/>
  <c r="AF28" i="50"/>
  <c r="G28" i="51"/>
  <c r="O28" i="51"/>
  <c r="W28" i="51"/>
  <c r="AE28" i="51"/>
  <c r="AG34" i="56"/>
  <c r="AG35" i="56" s="1"/>
  <c r="AG28" i="56"/>
  <c r="F11" i="56"/>
  <c r="E12" i="56"/>
  <c r="E11" i="55"/>
  <c r="E12" i="55" s="1"/>
  <c r="F11" i="54"/>
  <c r="E12" i="54"/>
  <c r="AG34" i="53"/>
  <c r="AG28" i="53"/>
  <c r="F11" i="53"/>
  <c r="E12" i="53"/>
  <c r="C12" i="51"/>
  <c r="D11" i="47"/>
  <c r="E11" i="51"/>
  <c r="D12" i="51"/>
  <c r="E28" i="51"/>
  <c r="B28" i="51"/>
  <c r="E12" i="50"/>
  <c r="F11" i="50"/>
  <c r="AG34" i="50"/>
  <c r="C28" i="50"/>
  <c r="D12" i="50"/>
  <c r="B28" i="50"/>
  <c r="E11" i="49"/>
  <c r="D12" i="49"/>
  <c r="H28" i="49"/>
  <c r="E11" i="48"/>
  <c r="D12" i="48"/>
  <c r="C12" i="48"/>
  <c r="H28" i="48"/>
  <c r="AG22" i="47"/>
  <c r="B28" i="47"/>
  <c r="E11" i="46"/>
  <c r="D12" i="46"/>
  <c r="B28" i="46"/>
  <c r="E28" i="46"/>
  <c r="E11" i="45"/>
  <c r="D12" i="45"/>
  <c r="E28" i="45"/>
  <c r="B28" i="45"/>
  <c r="B12" i="5"/>
  <c r="AG35" i="54" l="1"/>
  <c r="AG35" i="55"/>
  <c r="AG33" i="49"/>
  <c r="B43" i="61"/>
  <c r="AG33" i="48"/>
  <c r="B39" i="61"/>
  <c r="AG33" i="45"/>
  <c r="B27" i="61"/>
  <c r="AG33" i="51"/>
  <c r="B51" i="61"/>
  <c r="AG33" i="46"/>
  <c r="AG35" i="46" s="1"/>
  <c r="B31" i="61"/>
  <c r="AG33" i="50"/>
  <c r="AG35" i="50" s="1"/>
  <c r="B47" i="61"/>
  <c r="AG33" i="47"/>
  <c r="B35" i="61"/>
  <c r="AG34" i="46"/>
  <c r="AG34" i="45"/>
  <c r="AG34" i="49"/>
  <c r="AG35" i="49" s="1"/>
  <c r="AG35" i="53"/>
  <c r="AG34" i="48"/>
  <c r="AG35" i="48" s="1"/>
  <c r="AG34" i="47"/>
  <c r="AG34" i="51"/>
  <c r="AG35" i="51" s="1"/>
  <c r="G11" i="56"/>
  <c r="F12" i="56"/>
  <c r="F11" i="55"/>
  <c r="G11" i="55" s="1"/>
  <c r="G11" i="54"/>
  <c r="F12" i="54"/>
  <c r="G11" i="53"/>
  <c r="F12" i="53"/>
  <c r="E11" i="47"/>
  <c r="D12" i="47"/>
  <c r="E12" i="51"/>
  <c r="F11" i="51"/>
  <c r="F12" i="50"/>
  <c r="G11" i="50"/>
  <c r="F11" i="49"/>
  <c r="E12" i="49"/>
  <c r="E12" i="48"/>
  <c r="F11" i="48"/>
  <c r="F11" i="46"/>
  <c r="E12" i="46"/>
  <c r="E12" i="45"/>
  <c r="F11" i="45"/>
  <c r="AG35" i="45" l="1"/>
  <c r="AG35" i="47"/>
  <c r="H11" i="56"/>
  <c r="G12" i="56"/>
  <c r="F12" i="55"/>
  <c r="H11" i="55"/>
  <c r="G12" i="55"/>
  <c r="G12" i="54"/>
  <c r="H11" i="54"/>
  <c r="H11" i="53"/>
  <c r="G12" i="53"/>
  <c r="E12" i="47"/>
  <c r="F11" i="47"/>
  <c r="F12" i="51"/>
  <c r="G11" i="51"/>
  <c r="G12" i="50"/>
  <c r="H11" i="50"/>
  <c r="F12" i="49"/>
  <c r="G11" i="49"/>
  <c r="F12" i="48"/>
  <c r="G11" i="48"/>
  <c r="F12" i="46"/>
  <c r="G11" i="46"/>
  <c r="F12" i="45"/>
  <c r="G11" i="45"/>
  <c r="H12" i="56" l="1"/>
  <c r="I11" i="56"/>
  <c r="I11" i="55"/>
  <c r="H12" i="55"/>
  <c r="H12" i="54"/>
  <c r="I11" i="54"/>
  <c r="H12" i="53"/>
  <c r="I11" i="53"/>
  <c r="F12" i="47"/>
  <c r="G11" i="47"/>
  <c r="G12" i="51"/>
  <c r="H11" i="51"/>
  <c r="H12" i="50"/>
  <c r="I11" i="50"/>
  <c r="G12" i="49"/>
  <c r="H11" i="49"/>
  <c r="G12" i="48"/>
  <c r="H11" i="48"/>
  <c r="G12" i="46"/>
  <c r="H11" i="46"/>
  <c r="G12" i="45"/>
  <c r="H11" i="45"/>
  <c r="J11" i="56" l="1"/>
  <c r="I12" i="56"/>
  <c r="J11" i="55"/>
  <c r="I12" i="55"/>
  <c r="I12" i="54"/>
  <c r="J11" i="54"/>
  <c r="I12" i="53"/>
  <c r="J11" i="53"/>
  <c r="H11" i="47"/>
  <c r="G12" i="47"/>
  <c r="H12" i="51"/>
  <c r="I11" i="51"/>
  <c r="I12" i="50"/>
  <c r="J11" i="50"/>
  <c r="I11" i="49"/>
  <c r="H12" i="49"/>
  <c r="H12" i="48"/>
  <c r="I11" i="48"/>
  <c r="H12" i="46"/>
  <c r="I11" i="46"/>
  <c r="H12" i="45"/>
  <c r="I11" i="45"/>
  <c r="AG16" i="5"/>
  <c r="AG17" i="5"/>
  <c r="AG18" i="5"/>
  <c r="AG19" i="5"/>
  <c r="AG20" i="5"/>
  <c r="C11" i="5"/>
  <c r="D11" i="5" s="1"/>
  <c r="C27" i="5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Q27" i="5"/>
  <c r="R27" i="5"/>
  <c r="S27" i="5"/>
  <c r="T27" i="5"/>
  <c r="U27" i="5"/>
  <c r="V27" i="5"/>
  <c r="W27" i="5"/>
  <c r="X27" i="5"/>
  <c r="Y27" i="5"/>
  <c r="Z27" i="5"/>
  <c r="AA27" i="5"/>
  <c r="AB27" i="5"/>
  <c r="AC27" i="5"/>
  <c r="AD27" i="5"/>
  <c r="AE27" i="5"/>
  <c r="AF27" i="5"/>
  <c r="B27" i="5"/>
  <c r="L4" i="5"/>
  <c r="AF22" i="5"/>
  <c r="AG26" i="5"/>
  <c r="AG25" i="5"/>
  <c r="AG24" i="5"/>
  <c r="AG21" i="5"/>
  <c r="AG15" i="5"/>
  <c r="AG14" i="5"/>
  <c r="G22" i="5"/>
  <c r="B22" i="5"/>
  <c r="C22" i="5"/>
  <c r="D22" i="5"/>
  <c r="E22" i="5"/>
  <c r="F22" i="5"/>
  <c r="H22" i="5"/>
  <c r="I22" i="5"/>
  <c r="J22" i="5"/>
  <c r="K22" i="5"/>
  <c r="L22" i="5"/>
  <c r="M22" i="5"/>
  <c r="N22" i="5"/>
  <c r="N28" i="5" s="1"/>
  <c r="O22" i="5"/>
  <c r="P22" i="5"/>
  <c r="P28" i="5" s="1"/>
  <c r="Q22" i="5"/>
  <c r="R22" i="5"/>
  <c r="S22" i="5"/>
  <c r="T22" i="5"/>
  <c r="U22" i="5"/>
  <c r="V22" i="5"/>
  <c r="W22" i="5"/>
  <c r="X22" i="5"/>
  <c r="X28" i="5" s="1"/>
  <c r="Y22" i="5"/>
  <c r="Z22" i="5"/>
  <c r="AA22" i="5"/>
  <c r="AB22" i="5"/>
  <c r="AC22" i="5"/>
  <c r="AD22" i="5"/>
  <c r="AE22" i="5"/>
  <c r="AG27" i="5" l="1"/>
  <c r="AG28" i="5" s="1"/>
  <c r="C15" i="61"/>
  <c r="H28" i="5"/>
  <c r="AD28" i="5"/>
  <c r="E28" i="5"/>
  <c r="V28" i="5"/>
  <c r="C12" i="5"/>
  <c r="AC28" i="5"/>
  <c r="U28" i="5"/>
  <c r="M28" i="5"/>
  <c r="D28" i="5"/>
  <c r="AA28" i="5"/>
  <c r="S28" i="5"/>
  <c r="K28" i="5"/>
  <c r="B28" i="5"/>
  <c r="AF28" i="5"/>
  <c r="J12" i="56"/>
  <c r="K11" i="56"/>
  <c r="K11" i="55"/>
  <c r="J12" i="55"/>
  <c r="K11" i="54"/>
  <c r="J12" i="54"/>
  <c r="J12" i="53"/>
  <c r="K11" i="53"/>
  <c r="I11" i="47"/>
  <c r="H12" i="47"/>
  <c r="I12" i="51"/>
  <c r="J11" i="51"/>
  <c r="J12" i="50"/>
  <c r="K11" i="50"/>
  <c r="I12" i="49"/>
  <c r="J11" i="49"/>
  <c r="I12" i="48"/>
  <c r="J11" i="48"/>
  <c r="I12" i="46"/>
  <c r="J11" i="46"/>
  <c r="I12" i="45"/>
  <c r="J11" i="45"/>
  <c r="AB28" i="5"/>
  <c r="T28" i="5"/>
  <c r="L28" i="5"/>
  <c r="C28" i="5"/>
  <c r="J28" i="5"/>
  <c r="Q28" i="5"/>
  <c r="R28" i="5"/>
  <c r="Y28" i="5"/>
  <c r="I28" i="5"/>
  <c r="Z28" i="5"/>
  <c r="G28" i="5"/>
  <c r="AE28" i="5"/>
  <c r="W28" i="5"/>
  <c r="O28" i="5"/>
  <c r="F28" i="5"/>
  <c r="E11" i="5"/>
  <c r="D12" i="5"/>
  <c r="AG33" i="5" l="1"/>
  <c r="AH33" i="5" s="1"/>
  <c r="AH33" i="54" s="1"/>
  <c r="B59" i="61"/>
  <c r="D1" i="61" s="1"/>
  <c r="AG34" i="5"/>
  <c r="AH34" i="5" s="1"/>
  <c r="AH34" i="54" s="1"/>
  <c r="AH34" i="55" s="1"/>
  <c r="AH34" i="45" s="1"/>
  <c r="AH34" i="46" s="1"/>
  <c r="AH34" i="47" s="1"/>
  <c r="AH34" i="48" s="1"/>
  <c r="AH34" i="49" s="1"/>
  <c r="AH34" i="50" s="1"/>
  <c r="AH34" i="51" s="1"/>
  <c r="AH34" i="56" s="1"/>
  <c r="L11" i="56"/>
  <c r="K12" i="56"/>
  <c r="K12" i="55"/>
  <c r="L11" i="55"/>
  <c r="L11" i="54"/>
  <c r="K12" i="54"/>
  <c r="K12" i="53"/>
  <c r="L11" i="53"/>
  <c r="I12" i="47"/>
  <c r="J11" i="47"/>
  <c r="K11" i="51"/>
  <c r="J12" i="51"/>
  <c r="L11" i="50"/>
  <c r="K12" i="50"/>
  <c r="J12" i="49"/>
  <c r="K11" i="49"/>
  <c r="K11" i="48"/>
  <c r="J12" i="48"/>
  <c r="J12" i="46"/>
  <c r="K11" i="46"/>
  <c r="K11" i="45"/>
  <c r="J12" i="45"/>
  <c r="E12" i="5"/>
  <c r="F11" i="5"/>
  <c r="AG35" i="5" l="1"/>
  <c r="AH35" i="5"/>
  <c r="L12" i="56"/>
  <c r="M11" i="56"/>
  <c r="L12" i="55"/>
  <c r="M11" i="55"/>
  <c r="L12" i="54"/>
  <c r="M11" i="54"/>
  <c r="M11" i="53"/>
  <c r="L12" i="53"/>
  <c r="J12" i="47"/>
  <c r="K11" i="47"/>
  <c r="L11" i="51"/>
  <c r="K12" i="51"/>
  <c r="M11" i="50"/>
  <c r="L12" i="50"/>
  <c r="L11" i="49"/>
  <c r="K12" i="49"/>
  <c r="L11" i="48"/>
  <c r="K12" i="48"/>
  <c r="L11" i="46"/>
  <c r="K12" i="46"/>
  <c r="L11" i="45"/>
  <c r="K12" i="45"/>
  <c r="F12" i="5"/>
  <c r="G11" i="5"/>
  <c r="AH33" i="55" l="1"/>
  <c r="AH35" i="54"/>
  <c r="N11" i="56"/>
  <c r="M12" i="56"/>
  <c r="N11" i="55"/>
  <c r="M12" i="55"/>
  <c r="N11" i="54"/>
  <c r="M12" i="54"/>
  <c r="N11" i="53"/>
  <c r="M12" i="53"/>
  <c r="L11" i="47"/>
  <c r="K12" i="47"/>
  <c r="M11" i="51"/>
  <c r="L12" i="51"/>
  <c r="N11" i="50"/>
  <c r="M12" i="50"/>
  <c r="M11" i="49"/>
  <c r="L12" i="49"/>
  <c r="M11" i="48"/>
  <c r="L12" i="48"/>
  <c r="M11" i="46"/>
  <c r="L12" i="46"/>
  <c r="M11" i="45"/>
  <c r="L12" i="45"/>
  <c r="H11" i="5"/>
  <c r="G12" i="5"/>
  <c r="AH33" i="45" l="1"/>
  <c r="AH35" i="55"/>
  <c r="O11" i="56"/>
  <c r="N12" i="56"/>
  <c r="N12" i="55"/>
  <c r="O11" i="55"/>
  <c r="O11" i="54"/>
  <c r="N12" i="54"/>
  <c r="O11" i="53"/>
  <c r="N12" i="53"/>
  <c r="M11" i="47"/>
  <c r="L12" i="47"/>
  <c r="N11" i="51"/>
  <c r="M12" i="51"/>
  <c r="N12" i="50"/>
  <c r="O11" i="50"/>
  <c r="N11" i="49"/>
  <c r="M12" i="49"/>
  <c r="M12" i="48"/>
  <c r="N11" i="48"/>
  <c r="N11" i="46"/>
  <c r="M12" i="46"/>
  <c r="N11" i="45"/>
  <c r="M12" i="45"/>
  <c r="I11" i="5"/>
  <c r="H12" i="5"/>
  <c r="AH33" i="46" l="1"/>
  <c r="AH35" i="45"/>
  <c r="P11" i="56"/>
  <c r="O12" i="56"/>
  <c r="P11" i="55"/>
  <c r="O12" i="55"/>
  <c r="O12" i="54"/>
  <c r="P11" i="54"/>
  <c r="P11" i="53"/>
  <c r="O12" i="53"/>
  <c r="M12" i="47"/>
  <c r="N11" i="47"/>
  <c r="N12" i="51"/>
  <c r="O11" i="51"/>
  <c r="O12" i="50"/>
  <c r="P11" i="50"/>
  <c r="N12" i="49"/>
  <c r="O11" i="49"/>
  <c r="N12" i="48"/>
  <c r="O11" i="48"/>
  <c r="N12" i="46"/>
  <c r="O11" i="46"/>
  <c r="N12" i="45"/>
  <c r="O11" i="45"/>
  <c r="J11" i="5"/>
  <c r="I12" i="5"/>
  <c r="AH33" i="47" l="1"/>
  <c r="AH35" i="46"/>
  <c r="P12" i="56"/>
  <c r="Q11" i="56"/>
  <c r="Q11" i="55"/>
  <c r="P12" i="55"/>
  <c r="P12" i="54"/>
  <c r="Q11" i="54"/>
  <c r="P12" i="53"/>
  <c r="Q11" i="53"/>
  <c r="N12" i="47"/>
  <c r="O11" i="47"/>
  <c r="O12" i="51"/>
  <c r="P11" i="51"/>
  <c r="P12" i="50"/>
  <c r="Q11" i="50"/>
  <c r="O12" i="49"/>
  <c r="P11" i="49"/>
  <c r="O12" i="48"/>
  <c r="P11" i="48"/>
  <c r="O12" i="46"/>
  <c r="P11" i="46"/>
  <c r="O12" i="45"/>
  <c r="P11" i="45"/>
  <c r="J12" i="5"/>
  <c r="K11" i="5"/>
  <c r="AH33" i="48" l="1"/>
  <c r="AH35" i="47"/>
  <c r="Q12" i="56"/>
  <c r="R11" i="56"/>
  <c r="R11" i="55"/>
  <c r="Q12" i="55"/>
  <c r="R11" i="54"/>
  <c r="Q12" i="54"/>
  <c r="Q12" i="53"/>
  <c r="R11" i="53"/>
  <c r="O12" i="47"/>
  <c r="P11" i="47"/>
  <c r="P12" i="51"/>
  <c r="Q11" i="51"/>
  <c r="Q12" i="50"/>
  <c r="R11" i="50"/>
  <c r="P12" i="49"/>
  <c r="Q11" i="49"/>
  <c r="Q11" i="48"/>
  <c r="P12" i="48"/>
  <c r="P12" i="46"/>
  <c r="Q11" i="46"/>
  <c r="P12" i="45"/>
  <c r="Q11" i="45"/>
  <c r="K12" i="5"/>
  <c r="L11" i="5"/>
  <c r="AH33" i="49" l="1"/>
  <c r="AH35" i="48"/>
  <c r="R12" i="56"/>
  <c r="S11" i="56"/>
  <c r="S11" i="55"/>
  <c r="R12" i="55"/>
  <c r="S11" i="54"/>
  <c r="R12" i="54"/>
  <c r="R12" i="53"/>
  <c r="S11" i="53"/>
  <c r="P12" i="47"/>
  <c r="Q11" i="47"/>
  <c r="Q12" i="51"/>
  <c r="R11" i="51"/>
  <c r="S11" i="50"/>
  <c r="R12" i="50"/>
  <c r="Q12" i="49"/>
  <c r="R11" i="49"/>
  <c r="Q12" i="48"/>
  <c r="R11" i="48"/>
  <c r="Q12" i="46"/>
  <c r="R11" i="46"/>
  <c r="Q12" i="45"/>
  <c r="R11" i="45"/>
  <c r="M11" i="5"/>
  <c r="L12" i="5"/>
  <c r="AH33" i="50" l="1"/>
  <c r="AH35" i="49"/>
  <c r="S12" i="56"/>
  <c r="T11" i="56"/>
  <c r="S12" i="55"/>
  <c r="T11" i="55"/>
  <c r="S12" i="54"/>
  <c r="T11" i="54"/>
  <c r="T11" i="53"/>
  <c r="S12" i="53"/>
  <c r="Q12" i="47"/>
  <c r="R11" i="47"/>
  <c r="R12" i="51"/>
  <c r="S11" i="51"/>
  <c r="T11" i="50"/>
  <c r="S12" i="50"/>
  <c r="R12" i="49"/>
  <c r="S11" i="49"/>
  <c r="S11" i="48"/>
  <c r="R12" i="48"/>
  <c r="S11" i="46"/>
  <c r="R12" i="46"/>
  <c r="S11" i="45"/>
  <c r="R12" i="45"/>
  <c r="M12" i="5"/>
  <c r="N11" i="5"/>
  <c r="AH33" i="51" l="1"/>
  <c r="AH35" i="50"/>
  <c r="U11" i="56"/>
  <c r="T12" i="56"/>
  <c r="T12" i="55"/>
  <c r="U11" i="55"/>
  <c r="T12" i="54"/>
  <c r="U11" i="54"/>
  <c r="T12" i="53"/>
  <c r="U11" i="53"/>
  <c r="R12" i="47"/>
  <c r="S11" i="47"/>
  <c r="S12" i="51"/>
  <c r="T11" i="51"/>
  <c r="U11" i="50"/>
  <c r="T12" i="50"/>
  <c r="T11" i="49"/>
  <c r="S12" i="49"/>
  <c r="T11" i="48"/>
  <c r="S12" i="48"/>
  <c r="S12" i="46"/>
  <c r="T11" i="46"/>
  <c r="T11" i="45"/>
  <c r="S12" i="45"/>
  <c r="O11" i="5"/>
  <c r="N12" i="5"/>
  <c r="AH33" i="56" l="1"/>
  <c r="AH35" i="56" s="1"/>
  <c r="AH35" i="51"/>
  <c r="V11" i="56"/>
  <c r="U12" i="56"/>
  <c r="U12" i="55"/>
  <c r="V11" i="55"/>
  <c r="V11" i="54"/>
  <c r="U12" i="54"/>
  <c r="V11" i="53"/>
  <c r="U12" i="53"/>
  <c r="T11" i="47"/>
  <c r="S12" i="47"/>
  <c r="U11" i="51"/>
  <c r="T12" i="51"/>
  <c r="U12" i="50"/>
  <c r="V11" i="50"/>
  <c r="U11" i="49"/>
  <c r="T12" i="49"/>
  <c r="U11" i="48"/>
  <c r="T12" i="48"/>
  <c r="U11" i="46"/>
  <c r="T12" i="46"/>
  <c r="U11" i="45"/>
  <c r="T12" i="45"/>
  <c r="O12" i="5"/>
  <c r="P11" i="5"/>
  <c r="W11" i="56" l="1"/>
  <c r="V12" i="56"/>
  <c r="V12" i="55"/>
  <c r="W11" i="55"/>
  <c r="W11" i="54"/>
  <c r="V12" i="54"/>
  <c r="W11" i="53"/>
  <c r="V12" i="53"/>
  <c r="U11" i="47"/>
  <c r="T12" i="47"/>
  <c r="U12" i="51"/>
  <c r="V11" i="51"/>
  <c r="V12" i="50"/>
  <c r="W11" i="50"/>
  <c r="V11" i="49"/>
  <c r="U12" i="49"/>
  <c r="U12" i="48"/>
  <c r="V11" i="48"/>
  <c r="V11" i="46"/>
  <c r="U12" i="46"/>
  <c r="V11" i="45"/>
  <c r="U12" i="45"/>
  <c r="Q11" i="5"/>
  <c r="P12" i="5"/>
  <c r="X11" i="56" l="1"/>
  <c r="W12" i="56"/>
  <c r="X11" i="55"/>
  <c r="W12" i="55"/>
  <c r="W12" i="54"/>
  <c r="X11" i="54"/>
  <c r="X11" i="53"/>
  <c r="W12" i="53"/>
  <c r="U12" i="47"/>
  <c r="V11" i="47"/>
  <c r="V12" i="51"/>
  <c r="W11" i="51"/>
  <c r="W12" i="50"/>
  <c r="X11" i="50"/>
  <c r="V12" i="49"/>
  <c r="W11" i="49"/>
  <c r="V12" i="48"/>
  <c r="W11" i="48"/>
  <c r="V12" i="46"/>
  <c r="W11" i="46"/>
  <c r="V12" i="45"/>
  <c r="W11" i="45"/>
  <c r="R11" i="5"/>
  <c r="Q12" i="5"/>
  <c r="X12" i="56" l="1"/>
  <c r="Y11" i="56"/>
  <c r="Y11" i="55"/>
  <c r="X12" i="55"/>
  <c r="X12" i="54"/>
  <c r="Y11" i="54"/>
  <c r="X12" i="53"/>
  <c r="Y11" i="53"/>
  <c r="W11" i="47"/>
  <c r="V12" i="47"/>
  <c r="W12" i="51"/>
  <c r="X11" i="51"/>
  <c r="X12" i="50"/>
  <c r="Y11" i="50"/>
  <c r="W12" i="49"/>
  <c r="X11" i="49"/>
  <c r="W12" i="48"/>
  <c r="X11" i="48"/>
  <c r="W12" i="46"/>
  <c r="X11" i="46"/>
  <c r="W12" i="45"/>
  <c r="X11" i="45"/>
  <c r="R12" i="5"/>
  <c r="S11" i="5"/>
  <c r="Z11" i="56" l="1"/>
  <c r="Y12" i="56"/>
  <c r="Z11" i="55"/>
  <c r="Y12" i="55"/>
  <c r="Y12" i="54"/>
  <c r="Z11" i="54"/>
  <c r="Y12" i="53"/>
  <c r="Z11" i="53"/>
  <c r="X11" i="47"/>
  <c r="W12" i="47"/>
  <c r="X12" i="51"/>
  <c r="Y11" i="51"/>
  <c r="Y12" i="50"/>
  <c r="Z11" i="50"/>
  <c r="Y11" i="49"/>
  <c r="X12" i="49"/>
  <c r="X12" i="48"/>
  <c r="Y11" i="48"/>
  <c r="X12" i="46"/>
  <c r="Y11" i="46"/>
  <c r="X12" i="45"/>
  <c r="Y11" i="45"/>
  <c r="T11" i="5"/>
  <c r="S12" i="5"/>
  <c r="Z12" i="56" l="1"/>
  <c r="AA11" i="56"/>
  <c r="AA11" i="55"/>
  <c r="Z12" i="55"/>
  <c r="AA11" i="54"/>
  <c r="Z12" i="54"/>
  <c r="Z12" i="53"/>
  <c r="AA11" i="53"/>
  <c r="Y11" i="47"/>
  <c r="X12" i="47"/>
  <c r="Y12" i="51"/>
  <c r="Z11" i="51"/>
  <c r="AA11" i="50"/>
  <c r="Z12" i="50"/>
  <c r="Y12" i="49"/>
  <c r="Z11" i="49"/>
  <c r="Y12" i="48"/>
  <c r="Z11" i="48"/>
  <c r="Y12" i="46"/>
  <c r="Z11" i="46"/>
  <c r="Y12" i="45"/>
  <c r="Z11" i="45"/>
  <c r="U11" i="5"/>
  <c r="T12" i="5"/>
  <c r="AA12" i="56" l="1"/>
  <c r="AB11" i="56"/>
  <c r="AA12" i="55"/>
  <c r="AB11" i="55"/>
  <c r="AA12" i="54"/>
  <c r="AB11" i="54"/>
  <c r="AA12" i="53"/>
  <c r="AB11" i="53"/>
  <c r="Y12" i="47"/>
  <c r="Z11" i="47"/>
  <c r="AA11" i="51"/>
  <c r="Z12" i="51"/>
  <c r="AB11" i="50"/>
  <c r="AA12" i="50"/>
  <c r="Z12" i="49"/>
  <c r="AA11" i="49"/>
  <c r="AA11" i="48"/>
  <c r="Z12" i="48"/>
  <c r="AA11" i="46"/>
  <c r="Z12" i="46"/>
  <c r="AA11" i="45"/>
  <c r="Z12" i="45"/>
  <c r="V11" i="5"/>
  <c r="U12" i="5"/>
  <c r="AB12" i="56" l="1"/>
  <c r="AC11" i="56"/>
  <c r="AB12" i="55"/>
  <c r="AC11" i="55"/>
  <c r="AB12" i="54"/>
  <c r="AC11" i="54"/>
  <c r="AC11" i="53"/>
  <c r="AB12" i="53"/>
  <c r="Z12" i="47"/>
  <c r="AA11" i="47"/>
  <c r="AB11" i="51"/>
  <c r="AA12" i="51"/>
  <c r="AC11" i="50"/>
  <c r="AB12" i="50"/>
  <c r="AB11" i="49"/>
  <c r="AA12" i="49"/>
  <c r="AB11" i="48"/>
  <c r="AA12" i="48"/>
  <c r="AB11" i="46"/>
  <c r="AA12" i="46"/>
  <c r="AB11" i="45"/>
  <c r="AA12" i="45"/>
  <c r="W11" i="5"/>
  <c r="V12" i="5"/>
  <c r="AC12" i="50" l="1"/>
  <c r="AD11" i="50"/>
  <c r="AD11" i="56"/>
  <c r="AC12" i="56"/>
  <c r="AD11" i="55"/>
  <c r="AC12" i="55"/>
  <c r="AD11" i="54"/>
  <c r="AC12" i="54"/>
  <c r="AD11" i="53"/>
  <c r="AC12" i="53"/>
  <c r="AB11" i="47"/>
  <c r="AA12" i="47"/>
  <c r="AC11" i="51"/>
  <c r="AB12" i="51"/>
  <c r="AC11" i="49"/>
  <c r="AB12" i="49"/>
  <c r="AC11" i="48"/>
  <c r="AB12" i="48"/>
  <c r="AC11" i="46"/>
  <c r="AB12" i="46"/>
  <c r="AC11" i="45"/>
  <c r="AB12" i="45"/>
  <c r="W12" i="5"/>
  <c r="X11" i="5"/>
  <c r="AC12" i="45" l="1"/>
  <c r="AD11" i="45"/>
  <c r="AC12" i="51"/>
  <c r="AD11" i="51"/>
  <c r="AC12" i="46"/>
  <c r="AD11" i="46"/>
  <c r="AE11" i="50"/>
  <c r="AD12" i="50"/>
  <c r="AC12" i="49"/>
  <c r="AD11" i="49"/>
  <c r="AC12" i="48"/>
  <c r="AD11" i="48"/>
  <c r="AE11" i="56"/>
  <c r="AD12" i="56"/>
  <c r="AD12" i="55"/>
  <c r="AE11" i="55"/>
  <c r="AG8" i="55" s="1"/>
  <c r="AE11" i="54"/>
  <c r="AD12" i="54"/>
  <c r="AE11" i="53"/>
  <c r="AD12" i="53"/>
  <c r="AC11" i="47"/>
  <c r="AB12" i="47"/>
  <c r="Y11" i="5"/>
  <c r="X12" i="5"/>
  <c r="AE11" i="46" l="1"/>
  <c r="AD12" i="46"/>
  <c r="AF11" i="50"/>
  <c r="AG8" i="50" s="1"/>
  <c r="AE12" i="50"/>
  <c r="AE11" i="51"/>
  <c r="AD12" i="51"/>
  <c r="AC12" i="47"/>
  <c r="AD11" i="47"/>
  <c r="AE11" i="49"/>
  <c r="AD12" i="49"/>
  <c r="AE11" i="45"/>
  <c r="AD12" i="45"/>
  <c r="AE11" i="48"/>
  <c r="AD12" i="48"/>
  <c r="AE12" i="56"/>
  <c r="AF11" i="56"/>
  <c r="AG8" i="56" s="1"/>
  <c r="AE12" i="55"/>
  <c r="AE12" i="54"/>
  <c r="AF11" i="54"/>
  <c r="AF11" i="53"/>
  <c r="AE12" i="53"/>
  <c r="Z11" i="5"/>
  <c r="Y12" i="5"/>
  <c r="AE12" i="51" l="1"/>
  <c r="AG8" i="51"/>
  <c r="AG30" i="51" s="1"/>
  <c r="AE12" i="49"/>
  <c r="AG8" i="49"/>
  <c r="AG30" i="49" s="1"/>
  <c r="AE12" i="46"/>
  <c r="AG8" i="46"/>
  <c r="AG30" i="46" s="1"/>
  <c r="AE11" i="47"/>
  <c r="AD12" i="47"/>
  <c r="AE12" i="45"/>
  <c r="AF11" i="45"/>
  <c r="AG30" i="50"/>
  <c r="AF12" i="50"/>
  <c r="AF11" i="48"/>
  <c r="AE12" i="48"/>
  <c r="AF12" i="56"/>
  <c r="AG30" i="56"/>
  <c r="AG30" i="55"/>
  <c r="AF12" i="54"/>
  <c r="AG8" i="54"/>
  <c r="AG30" i="54" s="1"/>
  <c r="AF12" i="53"/>
  <c r="AG30" i="53"/>
  <c r="Z12" i="5"/>
  <c r="AA11" i="5"/>
  <c r="AG8" i="45" l="1"/>
  <c r="AG30" i="45" s="1"/>
  <c r="AF12" i="45"/>
  <c r="AF12" i="48"/>
  <c r="AG8" i="48"/>
  <c r="AG30" i="48" s="1"/>
  <c r="AF11" i="47"/>
  <c r="AG8" i="47" s="1"/>
  <c r="AE12" i="47"/>
  <c r="AB11" i="5"/>
  <c r="AA12" i="5"/>
  <c r="AG30" i="47" l="1"/>
  <c r="AF12" i="47"/>
  <c r="AC11" i="5"/>
  <c r="AB12" i="5"/>
  <c r="AD11" i="5" l="1"/>
  <c r="AD12" i="5" s="1"/>
  <c r="AC12" i="5"/>
  <c r="AG30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Felten.birgit</author>
  </authors>
  <commentList>
    <comment ref="A12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Felten.birgit:</t>
        </r>
        <r>
          <rPr>
            <sz val="8"/>
            <color indexed="81"/>
            <rFont val="Tahoma"/>
            <family val="2"/>
          </rPr>
          <t xml:space="preserve">
For each month the days has to be adjusted.
These cells should not be blocked.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Felten.birgit</author>
  </authors>
  <commentList>
    <comment ref="A12" authorId="0" shapeId="0" xr:uid="{00000000-0006-0000-0900-000001000000}">
      <text>
        <r>
          <rPr>
            <b/>
            <sz val="8"/>
            <color indexed="81"/>
            <rFont val="Tahoma"/>
            <family val="2"/>
          </rPr>
          <t>Felten.birgit:</t>
        </r>
        <r>
          <rPr>
            <sz val="8"/>
            <color indexed="81"/>
            <rFont val="Tahoma"/>
            <family val="2"/>
          </rPr>
          <t xml:space="preserve">
For each month the days has to be adjusted.
These cells should not be blocked.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Felten.birgit</author>
  </authors>
  <commentList>
    <comment ref="A12" authorId="0" shapeId="0" xr:uid="{00000000-0006-0000-0A00-000001000000}">
      <text>
        <r>
          <rPr>
            <b/>
            <sz val="8"/>
            <color indexed="81"/>
            <rFont val="Tahoma"/>
            <family val="2"/>
          </rPr>
          <t>Felten.birgit:</t>
        </r>
        <r>
          <rPr>
            <sz val="8"/>
            <color indexed="81"/>
            <rFont val="Tahoma"/>
            <family val="2"/>
          </rPr>
          <t xml:space="preserve">
For each month the days has to be adjusted.
These cells should not be blocked.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Felten.birgit</author>
  </authors>
  <commentList>
    <comment ref="A12" authorId="0" shapeId="0" xr:uid="{00000000-0006-0000-0B00-000001000000}">
      <text>
        <r>
          <rPr>
            <b/>
            <sz val="8"/>
            <color indexed="81"/>
            <rFont val="Tahoma"/>
            <family val="2"/>
          </rPr>
          <t>Felten.birgit:</t>
        </r>
        <r>
          <rPr>
            <sz val="8"/>
            <color indexed="81"/>
            <rFont val="Tahoma"/>
            <family val="2"/>
          </rPr>
          <t xml:space="preserve">
For each month the days has to be adjusted.
These cells should not be blocked.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Felten.birgit</author>
  </authors>
  <commentList>
    <comment ref="A12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Felten.birgit:</t>
        </r>
        <r>
          <rPr>
            <sz val="8"/>
            <color indexed="81"/>
            <rFont val="Tahoma"/>
            <family val="2"/>
          </rPr>
          <t xml:space="preserve">
For each month the days has to be adjusted.
These cells should not be blocked.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Felten.birgit</author>
  </authors>
  <commentList>
    <comment ref="A12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Felten.birgit:</t>
        </r>
        <r>
          <rPr>
            <sz val="8"/>
            <color indexed="81"/>
            <rFont val="Tahoma"/>
            <family val="2"/>
          </rPr>
          <t xml:space="preserve">
For each month the days has to be adjusted.
These cells should not be blocked.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Felten.birgit</author>
  </authors>
  <commentList>
    <comment ref="A12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Felten.birgit:</t>
        </r>
        <r>
          <rPr>
            <sz val="8"/>
            <color indexed="81"/>
            <rFont val="Tahoma"/>
            <family val="2"/>
          </rPr>
          <t xml:space="preserve">
For each month the days has to be adjusted.
These cells should not be blocked.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Felten.birgit</author>
  </authors>
  <commentList>
    <comment ref="A12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Felten.birgit:</t>
        </r>
        <r>
          <rPr>
            <sz val="8"/>
            <color indexed="81"/>
            <rFont val="Tahoma"/>
            <family val="2"/>
          </rPr>
          <t xml:space="preserve">
For each month the days has to be adjusted.
These cells should not be blocked.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Felten.birgit</author>
  </authors>
  <commentList>
    <comment ref="A12" authorId="0" shapeId="0" xr:uid="{00000000-0006-0000-0500-000001000000}">
      <text>
        <r>
          <rPr>
            <b/>
            <sz val="8"/>
            <color indexed="81"/>
            <rFont val="Tahoma"/>
            <family val="2"/>
          </rPr>
          <t>Felten.birgit:</t>
        </r>
        <r>
          <rPr>
            <sz val="8"/>
            <color indexed="81"/>
            <rFont val="Tahoma"/>
            <family val="2"/>
          </rPr>
          <t xml:space="preserve">
For each month the days has to be adjusted.
These cells should not be blocked.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Felten.birgit</author>
  </authors>
  <commentList>
    <comment ref="A12" authorId="0" shapeId="0" xr:uid="{00000000-0006-0000-0600-000001000000}">
      <text>
        <r>
          <rPr>
            <b/>
            <sz val="8"/>
            <color indexed="81"/>
            <rFont val="Tahoma"/>
            <family val="2"/>
          </rPr>
          <t>Felten.birgit:</t>
        </r>
        <r>
          <rPr>
            <sz val="8"/>
            <color indexed="81"/>
            <rFont val="Tahoma"/>
            <family val="2"/>
          </rPr>
          <t xml:space="preserve">
For each month the days has to be adjusted.
These cells should not be blocked.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Felten.birgit</author>
  </authors>
  <commentList>
    <comment ref="A12" authorId="0" shapeId="0" xr:uid="{00000000-0006-0000-0700-000001000000}">
      <text>
        <r>
          <rPr>
            <b/>
            <sz val="8"/>
            <color indexed="81"/>
            <rFont val="Tahoma"/>
            <family val="2"/>
          </rPr>
          <t>Felten.birgit:</t>
        </r>
        <r>
          <rPr>
            <sz val="8"/>
            <color indexed="81"/>
            <rFont val="Tahoma"/>
            <family val="2"/>
          </rPr>
          <t xml:space="preserve">
For each month the days has to be adjusted.
These cells should not be blocked.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Felten.birgit</author>
  </authors>
  <commentList>
    <comment ref="A12" authorId="0" shapeId="0" xr:uid="{00000000-0006-0000-0800-000001000000}">
      <text>
        <r>
          <rPr>
            <b/>
            <sz val="8"/>
            <color indexed="81"/>
            <rFont val="Tahoma"/>
            <family val="2"/>
          </rPr>
          <t>Felten.birgit:</t>
        </r>
        <r>
          <rPr>
            <sz val="8"/>
            <color indexed="81"/>
            <rFont val="Tahoma"/>
            <family val="2"/>
          </rPr>
          <t xml:space="preserve">
For each month the days has to be adjusted.
These cells should not be blocked.</t>
        </r>
      </text>
    </comment>
  </commentList>
</comments>
</file>

<file path=xl/sharedStrings.xml><?xml version="1.0" encoding="utf-8"?>
<sst xmlns="http://schemas.openxmlformats.org/spreadsheetml/2006/main" count="542" uniqueCount="98">
  <si>
    <t>Time recording for Horizon Europe</t>
  </si>
  <si>
    <t>Title of the project (acronym)</t>
  </si>
  <si>
    <t>Grant Agreement No:</t>
  </si>
  <si>
    <t xml:space="preserve">Beneficiary's </t>
  </si>
  <si>
    <t>EU</t>
  </si>
  <si>
    <t>Name of the person working on the project:</t>
  </si>
  <si>
    <t>workingdays this month</t>
  </si>
  <si>
    <t>Date</t>
  </si>
  <si>
    <t>Total</t>
  </si>
  <si>
    <t>Day</t>
  </si>
  <si>
    <t>EU-Projects</t>
  </si>
  <si>
    <t>arbeidspakke 1</t>
  </si>
  <si>
    <t>arbeidspakke 2</t>
  </si>
  <si>
    <t>arbeidspakke 3</t>
  </si>
  <si>
    <t>arbeidspakke 4</t>
  </si>
  <si>
    <t>arbeidspakke 5</t>
  </si>
  <si>
    <t>arbeidspakke 6</t>
  </si>
  <si>
    <t>arbeidspakke 7</t>
  </si>
  <si>
    <t>arbeidspakke 8</t>
  </si>
  <si>
    <t xml:space="preserve">Total </t>
  </si>
  <si>
    <t xml:space="preserve">Absences </t>
  </si>
  <si>
    <t>Annual Leave</t>
  </si>
  <si>
    <t>Special Leave</t>
  </si>
  <si>
    <t>Illness</t>
  </si>
  <si>
    <t>Total Absences</t>
  </si>
  <si>
    <t>Total registrated hours</t>
  </si>
  <si>
    <t>Short description of the activities carried out in the month:</t>
  </si>
  <si>
    <t>Signed (name in capital letters):</t>
  </si>
  <si>
    <t>Approved (name in capital letters):</t>
  </si>
  <si>
    <t>This month</t>
  </si>
  <si>
    <t>Year to date</t>
  </si>
  <si>
    <t>Present</t>
  </si>
  <si>
    <t>Date and Signature</t>
  </si>
  <si>
    <r>
      <t>EU GRANTS</t>
    </r>
    <r>
      <rPr>
        <b/>
        <sz val="12"/>
        <color rgb="FF595959"/>
        <rFont val="Calibri"/>
        <family val="2"/>
      </rPr>
      <t xml:space="preserve"> </t>
    </r>
    <r>
      <rPr>
        <b/>
        <sz val="9"/>
        <color rgb="FF595959"/>
        <rFont val="Arial"/>
        <family val="2"/>
      </rPr>
      <t>DECLARATION OF DAYS WORKED ON A PROJECT</t>
    </r>
  </si>
  <si>
    <r>
      <t>YEAR</t>
    </r>
    <r>
      <rPr>
        <sz val="9"/>
        <color rgb="FF000000"/>
        <rFont val="Arial"/>
        <family val="2"/>
      </rPr>
      <t>:</t>
    </r>
  </si>
  <si>
    <t>To be kept on file in case of audits.</t>
  </si>
  <si>
    <t>Project acronym:</t>
  </si>
  <si>
    <t>Project number:</t>
  </si>
  <si>
    <t>Participant name:</t>
  </si>
  <si>
    <t>Name of the person:</t>
  </si>
  <si>
    <t>Type of personnel:</t>
  </si>
  <si>
    <t>(employee/ natural person under direct contract/ seconded/ other)</t>
  </si>
  <si>
    <t>Month</t>
  </si>
  <si>
    <t>Days worked in the action[1]</t>
  </si>
  <si>
    <t>Work Packages worked on</t>
  </si>
  <si>
    <t xml:space="preserve">Date and signature of the person </t>
  </si>
  <si>
    <t xml:space="preserve">Name, date and signature of the supervisor </t>
  </si>
  <si>
    <t>(e.g.15, 7,5, 0,5)</t>
  </si>
  <si>
    <t>(e.g. WP2; WP5)</t>
  </si>
  <si>
    <t>January</t>
  </si>
  <si>
    <t>Signature:</t>
  </si>
  <si>
    <t>Name:</t>
  </si>
  <si>
    <t xml:space="preserve">Date: </t>
  </si>
  <si>
    <t>Date: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</si>
  <si>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</si>
  <si>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</si>
  <si>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</si>
  <si>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</si>
  <si>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</si>
  <si>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</si>
  <si>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</si>
  <si>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</si>
  <si>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</si>
  <si>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</si>
  <si>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</si>
  <si>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</si>
  <si>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 xml:space="preserve">[1] </t>
  </si>
  <si>
    <t>1 day = number of hours that a full-time employee of the participant has to work in a standard day (e.g. 8 hours).</t>
  </si>
  <si>
    <t>Guidelines Timesheets for an Horizon 2020 Action</t>
  </si>
  <si>
    <t>Conditions for reimbursement of personnel costs in Horizon 2020:</t>
  </si>
  <si>
    <r>
      <t>-</t>
    </r>
    <r>
      <rPr>
        <sz val="7"/>
        <rFont val="Times New Roman"/>
        <family val="1"/>
      </rPr>
      <t xml:space="preserve">          </t>
    </r>
    <r>
      <rPr>
        <sz val="11"/>
        <rFont val="Calibri"/>
        <family val="2"/>
      </rPr>
      <t>Personnel must be hired directly by the beneficiary, here the University of Oslo.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</si>
  <si>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1"/>
        <rFont val="Calibri"/>
        <family val="2"/>
      </rPr>
      <t>Personnel must work under the sole technical supervision and responsibility of the beneficiary.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</si>
  <si>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1"/>
        <rFont val="Calibri"/>
        <family val="2"/>
      </rPr>
      <t>The beneficiary may include in its personnel costs “permanent or temporary employees”, who have permanent or temporary working contracts.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</si>
  <si>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1"/>
        <rFont val="Calibri"/>
        <family val="2"/>
      </rPr>
      <t>Personnel costs should reflect the total remuneration: Salaries plus social security charges.</t>
    </r>
  </si>
  <si>
    <r>
      <t xml:space="preserve">For </t>
    </r>
    <r>
      <rPr>
        <b/>
        <sz val="11"/>
        <color rgb="FF000000"/>
        <rFont val="Calibri"/>
        <family val="2"/>
      </rPr>
      <t>persons who do NOT work exclusively for the action</t>
    </r>
    <r>
      <rPr>
        <sz val="11"/>
        <color rgb="FF000000"/>
        <rFont val="Calibri"/>
        <family val="2"/>
      </rPr>
      <t xml:space="preserve">, the beneficiaries must show the actual hours worked, with reliable </t>
    </r>
    <r>
      <rPr>
        <b/>
        <sz val="11"/>
        <color rgb="FF000000"/>
        <rFont val="Calibri"/>
        <family val="2"/>
      </rPr>
      <t xml:space="preserve">time records </t>
    </r>
    <r>
      <rPr>
        <sz val="11"/>
        <color rgb="FF000000"/>
        <rFont val="Calibri"/>
        <family val="2"/>
      </rPr>
      <t>(</t>
    </r>
    <r>
      <rPr>
        <i/>
        <sz val="11"/>
        <color rgb="FF000000"/>
        <rFont val="Calibri"/>
        <family val="2"/>
      </rPr>
      <t>i.e. time-sheets</t>
    </r>
    <r>
      <rPr>
        <sz val="11"/>
        <color rgb="FF000000"/>
        <rFont val="Calibri"/>
        <family val="2"/>
      </rPr>
      <t xml:space="preserve">). </t>
    </r>
  </si>
  <si>
    <t xml:space="preserve">Time records must be dated and signed at least monthly by the person working for the action and his/her supervisor. </t>
  </si>
  <si>
    <t>Information included in timesheets must match records of annual and sick leave taken, and work-related travel registered I UiOs HR-portal.</t>
  </si>
  <si>
    <t xml:space="preserve">Time records should include: </t>
  </si>
  <si>
    <r>
      <t>-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Calibri"/>
        <family val="2"/>
      </rPr>
      <t xml:space="preserve">the title and number of the action, as specified in the GA </t>
    </r>
  </si>
  <si>
    <r>
      <t>-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Calibri"/>
        <family val="2"/>
      </rPr>
      <t xml:space="preserve">the beneficiary’s full name, as specified in the GA 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</si>
  <si>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1"/>
        <rFont val="Calibri"/>
        <family val="2"/>
      </rPr>
      <t>the full name, date and signature of the person working for the action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</si>
  <si>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1"/>
        <rFont val="Calibri"/>
        <family val="2"/>
      </rPr>
      <t>the number of hours worked for the action in the period covered by the time record; for reasons of assurance and legal certainly it is highly recommended that the number of hours is detailed per day (hours worked for the action in each day)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</si>
  <si>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1"/>
        <rFont val="Calibri"/>
        <family val="2"/>
      </rPr>
      <t>the supervisor’s full name and signature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</si>
  <si>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1"/>
        <rFont val="Calibri"/>
        <family val="2"/>
      </rPr>
      <t>a reference to the action tasks or work package described in Annex 1, to easily verify that the work carried out matches the work assigned and the person-months reported to the action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</si>
  <si>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1"/>
        <rFont val="Calibri"/>
        <family val="2"/>
      </rPr>
      <t>a brief description of the activities carried out, to understand and show what work was carried out.</t>
    </r>
  </si>
  <si>
    <t>Time recording should not be manipulated afterwards.</t>
  </si>
  <si>
    <r>
      <t xml:space="preserve">The UiO uses the fixed number of productive hours as defined </t>
    </r>
    <r>
      <rPr>
        <sz val="11"/>
        <color rgb="FF000000"/>
        <rFont val="Calibri"/>
        <family val="2"/>
      </rPr>
      <t>by the European Commission (ref. Annotated Grant Agreement). UiO is using  their standard figure of 1720 annual productive hours.</t>
    </r>
  </si>
  <si>
    <t>If time records are not reliable, the Commission/Agency may exceptionally accept ‘alternative evidence’ if it proves the number of hours worked on the action with a similar (or at least satisfactory) level of assurance (assessed against generally-accepted audit standards).</t>
  </si>
  <si>
    <t>This time recording is based on the template provided by EUs Participant Portal: http://ec.europa.eu/research/participants/data/ref/h2020/other/legal/templ/tmpl_time-records_en.pdf</t>
  </si>
  <si>
    <r>
      <t xml:space="preserve">For individuals who work exclusively on the Action for an uninterrupted time-period, covering at least a full natural month can use a “Declaration of Exclusivity” instead of time sheets. A template for the “Declaration of Exclusivity” can be downloaded here: </t>
    </r>
    <r>
      <rPr>
        <sz val="11"/>
        <color rgb="FFFF0000"/>
        <rFont val="Calibri"/>
        <family val="2"/>
      </rPr>
      <t>XXX</t>
    </r>
  </si>
  <si>
    <t>This information only provides a cursory overview and is not complete. New factors may always arise during the course of a funding program. If you have further queries, please contact the central EU-Office (eu-office@admin.uio.no).</t>
  </si>
  <si>
    <t>LTB_UiO</t>
  </si>
  <si>
    <t>Offentlige fridager</t>
  </si>
  <si>
    <t>År</t>
  </si>
  <si>
    <t>Holidays 2024</t>
  </si>
  <si>
    <t>Write title here</t>
  </si>
  <si>
    <t>Write name here</t>
  </si>
  <si>
    <t>Write grant agreement number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</si>
</sst>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(* #,##0.00_);_(* \(#,##0.00\);_(* &quot;-&quot;??_);_(@_)"/>
    <numFmt numFmtId="165" formatCode="_ * #,##0.00_ ;_ * \-#,##0.00_ ;_ * &quot;-&quot;??_ ;_ @_ "/>
    <numFmt numFmtId="166" formatCode="_-* #,##0.00\ &quot;€&quot;_-;\-* #,##0.00\ &quot;€&quot;_-;_-* &quot;-&quot;??\ &quot;€&quot;_-;_-@_-"/>
    <numFmt numFmtId="167" formatCode="d/m/;@"/>
    <numFmt numFmtId="168" formatCode="0.0"/>
    <numFmt numFmtId="169" formatCode="[$-414]d/\ mmmm;@"/>
    <numFmt numFmtId="170" formatCode="_ * #,##0.0_ ;_ * \-#,##0.0_ ;_ * &quot;-&quot;??_ ;_ @_ "/>
    <numFmt numFmtId="171" formatCode="_ * #,##0_ ;_ * \-#,##0_ ;_ * &quot;-&quot;??_ ;_ @_ "/>
    <numFmt numFmtId="172" formatCode="[$-414]d/\ mmm\.;@"/>
  </numFmts>
  <fonts count="5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26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4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Arial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</font>
    <font>
      <sz val="11"/>
      <color rgb="FF000000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12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7"/>
      <name val="Times New Roman"/>
      <family val="1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sz val="7"/>
      <color rgb="FF000000"/>
      <name val="Times New Roman"/>
      <family val="1"/>
    </font>
    <font>
      <sz val="11"/>
      <color rgb="FFFF0000"/>
      <name val="Calibri"/>
      <family val="2"/>
    </font>
    <font>
      <b/>
      <sz val="9"/>
      <color rgb="FF595959"/>
      <name val="Arial"/>
      <family val="2"/>
    </font>
    <font>
      <b/>
      <sz val="12"/>
      <color rgb="FF595959"/>
      <name val="Calibri"/>
      <family val="2"/>
    </font>
    <font>
      <i/>
      <sz val="8"/>
      <color rgb="FF4AA55B"/>
      <name val="Arial"/>
      <family val="2"/>
    </font>
    <font>
      <sz val="9"/>
      <color rgb="FF000000"/>
      <name val="Arial"/>
      <family val="2"/>
    </font>
    <font>
      <b/>
      <sz val="8"/>
      <color rgb="FF595959"/>
      <name val="Arial"/>
      <family val="2"/>
    </font>
    <font>
      <sz val="8"/>
      <color rgb="FF595959"/>
      <name val="Arial"/>
      <family val="2"/>
    </font>
    <font>
      <sz val="7"/>
      <color rgb="FF7F7F7F"/>
      <name val="Arial"/>
      <family val="2"/>
    </font>
    <font>
      <sz val="7"/>
      <name val="Arial"/>
      <family val="2"/>
    </font>
    <font>
      <sz val="6"/>
      <color rgb="FF595959"/>
      <name val="Arial"/>
      <family val="2"/>
    </font>
    <font>
      <sz val="5"/>
      <color rgb="FF595959"/>
      <name val="Arial"/>
      <family val="2"/>
    </font>
    <font>
      <vertAlign val="superscript"/>
      <sz val="8"/>
      <color rgb="FF595959"/>
      <name val="Arial"/>
      <family val="2"/>
    </font>
  </fonts>
  <fills count="4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0"/>
        </stop>
        <stop position="1">
          <color rgb="FFEAEAEA"/>
        </stop>
      </gradientFill>
    </fill>
    <fill>
      <patternFill patternType="solid">
        <fgColor rgb="FFEAEAEA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9D8D8"/>
        <bgColor indexed="64"/>
      </patternFill>
    </fill>
    <fill>
      <patternFill patternType="solid">
        <fgColor rgb="FFF2F2F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ck">
        <color rgb="FFBFBFBF"/>
      </left>
      <right style="thick">
        <color rgb="FFBFBFBF"/>
      </right>
      <top style="thick">
        <color rgb="FFBFBFBF"/>
      </top>
      <bottom style="thick">
        <color rgb="FFBFBFBF"/>
      </bottom>
      <diagonal/>
    </border>
    <border>
      <left style="thick">
        <color rgb="FFBFBFBF"/>
      </left>
      <right style="thick">
        <color rgb="FFBFBFBF"/>
      </right>
      <top style="thick">
        <color rgb="FFBFBFBF"/>
      </top>
      <bottom/>
      <diagonal/>
    </border>
    <border>
      <left style="thick">
        <color rgb="FFBFBFBF"/>
      </left>
      <right style="thick">
        <color rgb="FFBFBFBF"/>
      </right>
      <top/>
      <bottom style="thick">
        <color rgb="FFBFBFBF"/>
      </bottom>
      <diagonal/>
    </border>
    <border>
      <left/>
      <right style="thick">
        <color rgb="FFBFBFBF"/>
      </right>
      <top style="thick">
        <color rgb="FFBFBFBF"/>
      </top>
      <bottom style="thick">
        <color rgb="FFBFBFBF"/>
      </bottom>
      <diagonal/>
    </border>
    <border>
      <left/>
      <right style="thick">
        <color rgb="FFBFBFBF"/>
      </right>
      <top style="thick">
        <color rgb="FFBFBFBF"/>
      </top>
      <bottom/>
      <diagonal/>
    </border>
    <border>
      <left/>
      <right style="thick">
        <color rgb="FFBFBFBF"/>
      </right>
      <top/>
      <bottom style="thick">
        <color rgb="FFBFBFBF"/>
      </bottom>
      <diagonal/>
    </border>
    <border>
      <left style="thick">
        <color rgb="FFBFBFBF"/>
      </left>
      <right style="thick">
        <color rgb="FFBFBFBF"/>
      </right>
      <top/>
      <bottom/>
      <diagonal/>
    </border>
    <border>
      <left/>
      <right style="thick">
        <color rgb="FFBFBFBF"/>
      </right>
      <top/>
      <bottom/>
      <diagonal/>
    </border>
    <border>
      <left style="thick">
        <color rgb="FFBFBFBF"/>
      </left>
      <right/>
      <top style="thick">
        <color rgb="FFBFBFBF"/>
      </top>
      <bottom style="thick">
        <color rgb="FFBFBFBF"/>
      </bottom>
      <diagonal/>
    </border>
    <border>
      <left/>
      <right/>
      <top style="thick">
        <color rgb="FFBFBFBF"/>
      </top>
      <bottom style="thick">
        <color rgb="FFBFBFBF"/>
      </bottom>
      <diagonal/>
    </border>
    <border>
      <left style="thick">
        <color rgb="FFBFBFBF"/>
      </left>
      <right/>
      <top style="thick">
        <color rgb="FFBFBFBF"/>
      </top>
      <bottom/>
      <diagonal/>
    </border>
    <border>
      <left/>
      <right/>
      <top style="thick">
        <color rgb="FFBFBFBF"/>
      </top>
      <bottom/>
      <diagonal/>
    </border>
  </borders>
  <cellStyleXfs count="64">
    <xf numFmtId="0" fontId="0" fillId="0" borderId="0"/>
    <xf numFmtId="166" fontId="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6" applyNumberFormat="0" applyAlignment="0" applyProtection="0"/>
    <xf numFmtId="0" fontId="18" fillId="8" borderId="7" applyNumberFormat="0" applyAlignment="0" applyProtection="0"/>
    <xf numFmtId="0" fontId="19" fillId="8" borderId="6" applyNumberFormat="0" applyAlignment="0" applyProtection="0"/>
    <xf numFmtId="0" fontId="20" fillId="0" borderId="8" applyNumberFormat="0" applyFill="0" applyAlignment="0" applyProtection="0"/>
    <xf numFmtId="0" fontId="21" fillId="9" borderId="9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5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5" fillId="34" borderId="0" applyNumberFormat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2" fillId="10" borderId="10" applyNumberFormat="0" applyFont="0" applyAlignment="0" applyProtection="0"/>
    <xf numFmtId="0" fontId="3" fillId="0" borderId="0"/>
    <xf numFmtId="0" fontId="3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9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/>
  </cellStyleXfs>
  <cellXfs count="160">
    <xf numFmtId="0" fontId="0" fillId="0" borderId="0" xfId="0"/>
    <xf numFmtId="0" fontId="5" fillId="0" borderId="0" xfId="0" applyFont="1"/>
    <xf numFmtId="0" fontId="0" fillId="0" borderId="0" xfId="0" applyAlignment="1">
      <alignment horizontal="right"/>
    </xf>
    <xf numFmtId="0" fontId="0" fillId="0" borderId="0" xfId="0" applyFill="1" applyProtection="1"/>
    <xf numFmtId="0" fontId="0" fillId="0" borderId="0" xfId="0" applyFill="1" applyBorder="1" applyAlignment="1" applyProtection="1">
      <alignment horizontal="right"/>
    </xf>
    <xf numFmtId="0" fontId="0" fillId="0" borderId="0" xfId="0" applyAlignment="1">
      <alignment horizontal="left"/>
    </xf>
    <xf numFmtId="0" fontId="3" fillId="0" borderId="0" xfId="0" applyFont="1" applyAlignment="1">
      <alignment horizontal="right"/>
    </xf>
    <xf numFmtId="0" fontId="6" fillId="0" borderId="0" xfId="0" applyFont="1" applyFill="1" applyBorder="1" applyProtection="1"/>
    <xf numFmtId="0" fontId="0" fillId="0" borderId="0" xfId="0" applyProtection="1"/>
    <xf numFmtId="0" fontId="0" fillId="0" borderId="0" xfId="0" applyBorder="1"/>
    <xf numFmtId="0" fontId="0" fillId="0" borderId="2" xfId="0" applyBorder="1"/>
    <xf numFmtId="0" fontId="0" fillId="0" borderId="0" xfId="0" applyFill="1" applyBorder="1"/>
    <xf numFmtId="0" fontId="0" fillId="0" borderId="0" xfId="0" applyBorder="1" applyAlignment="1">
      <alignment horizontal="right"/>
    </xf>
    <xf numFmtId="0" fontId="3" fillId="0" borderId="0" xfId="0" applyFont="1"/>
    <xf numFmtId="0" fontId="4" fillId="0" borderId="0" xfId="0" applyFont="1" applyProtection="1"/>
    <xf numFmtId="0" fontId="26" fillId="0" borderId="0" xfId="0" applyFont="1" applyAlignment="1" applyProtection="1">
      <alignment horizontal="right"/>
    </xf>
    <xf numFmtId="0" fontId="26" fillId="0" borderId="0" xfId="0" applyFont="1" applyBorder="1" applyProtection="1"/>
    <xf numFmtId="0" fontId="26" fillId="0" borderId="0" xfId="0" applyFont="1" applyBorder="1" applyAlignment="1" applyProtection="1">
      <alignment horizontal="right"/>
    </xf>
    <xf numFmtId="1" fontId="0" fillId="0" borderId="0" xfId="0" applyNumberFormat="1" applyFill="1" applyProtection="1"/>
    <xf numFmtId="168" fontId="26" fillId="0" borderId="0" xfId="0" applyNumberFormat="1" applyFont="1" applyBorder="1" applyAlignment="1" applyProtection="1"/>
    <xf numFmtId="1" fontId="26" fillId="0" borderId="0" xfId="0" applyNumberFormat="1" applyFont="1" applyFill="1" applyProtection="1"/>
    <xf numFmtId="0" fontId="6" fillId="36" borderId="0" xfId="0" applyFont="1" applyFill="1"/>
    <xf numFmtId="169" fontId="0" fillId="37" borderId="0" xfId="0" applyNumberFormat="1" applyFill="1"/>
    <xf numFmtId="0" fontId="29" fillId="0" borderId="0" xfId="0" applyFont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0" borderId="12" xfId="0" applyBorder="1" applyAlignment="1">
      <alignment horizontal="right"/>
    </xf>
    <xf numFmtId="0" fontId="6" fillId="3" borderId="12" xfId="0" applyFont="1" applyFill="1" applyBorder="1"/>
    <xf numFmtId="0" fontId="0" fillId="3" borderId="12" xfId="0" applyFill="1" applyBorder="1"/>
    <xf numFmtId="0" fontId="0" fillId="38" borderId="12" xfId="0" applyFill="1" applyBorder="1"/>
    <xf numFmtId="167" fontId="6" fillId="38" borderId="12" xfId="0" applyNumberFormat="1" applyFont="1" applyFill="1" applyBorder="1" applyAlignment="1">
      <alignment horizontal="center"/>
    </xf>
    <xf numFmtId="0" fontId="6" fillId="38" borderId="12" xfId="0" applyFont="1" applyFill="1" applyBorder="1" applyAlignment="1" applyProtection="1">
      <alignment horizontal="center"/>
    </xf>
    <xf numFmtId="170" fontId="0" fillId="0" borderId="12" xfId="61" applyNumberFormat="1" applyFont="1" applyBorder="1"/>
    <xf numFmtId="0" fontId="3" fillId="0" borderId="0" xfId="0" applyFont="1" applyBorder="1"/>
    <xf numFmtId="1" fontId="0" fillId="0" borderId="0" xfId="0" applyNumberFormat="1"/>
    <xf numFmtId="0" fontId="6" fillId="3" borderId="12" xfId="0" applyFont="1" applyFill="1" applyBorder="1" applyAlignment="1" applyProtection="1">
      <alignment horizontal="right"/>
    </xf>
    <xf numFmtId="170" fontId="0" fillId="3" borderId="12" xfId="61" applyNumberFormat="1" applyFont="1" applyFill="1" applyBorder="1"/>
    <xf numFmtId="170" fontId="6" fillId="3" borderId="12" xfId="61" applyNumberFormat="1" applyFont="1" applyFill="1" applyBorder="1"/>
    <xf numFmtId="171" fontId="0" fillId="0" borderId="1" xfId="61" applyNumberFormat="1" applyFont="1" applyBorder="1"/>
    <xf numFmtId="0" fontId="0" fillId="0" borderId="2" xfId="0" applyBorder="1" applyProtection="1">
      <protection locked="0"/>
    </xf>
    <xf numFmtId="0" fontId="3" fillId="0" borderId="0" xfId="0" applyFont="1" applyFill="1" applyProtection="1"/>
    <xf numFmtId="0" fontId="34" fillId="0" borderId="0" xfId="62" applyAlignment="1">
      <alignment vertical="top"/>
    </xf>
    <xf numFmtId="170" fontId="6" fillId="39" borderId="12" xfId="61" applyNumberFormat="1" applyFont="1" applyFill="1" applyBorder="1"/>
    <xf numFmtId="0" fontId="6" fillId="39" borderId="17" xfId="0" applyFont="1" applyFill="1" applyBorder="1" applyAlignment="1" applyProtection="1">
      <alignment horizontal="right"/>
    </xf>
    <xf numFmtId="170" fontId="0" fillId="39" borderId="18" xfId="61" applyNumberFormat="1" applyFont="1" applyFill="1" applyBorder="1"/>
    <xf numFmtId="171" fontId="0" fillId="0" borderId="13" xfId="61" applyNumberFormat="1" applyFont="1" applyFill="1" applyBorder="1"/>
    <xf numFmtId="170" fontId="0" fillId="39" borderId="19" xfId="61" applyNumberFormat="1" applyFont="1" applyFill="1" applyBorder="1"/>
    <xf numFmtId="170" fontId="0" fillId="39" borderId="20" xfId="61" applyNumberFormat="1" applyFont="1" applyFill="1" applyBorder="1"/>
    <xf numFmtId="0" fontId="0" fillId="39" borderId="0" xfId="0" applyFill="1" applyBorder="1" applyAlignment="1"/>
    <xf numFmtId="0" fontId="3" fillId="0" borderId="1" xfId="0" applyFont="1" applyBorder="1" applyAlignment="1">
      <alignment horizontal="left" vertical="center" wrapText="1"/>
    </xf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horizontal="left" vertical="center" indent="4"/>
    </xf>
    <xf numFmtId="0" fontId="39" fillId="0" borderId="0" xfId="0" applyFont="1" applyAlignment="1">
      <alignment vertical="center"/>
    </xf>
    <xf numFmtId="0" fontId="31" fillId="0" borderId="0" xfId="0" applyFont="1" applyAlignment="1">
      <alignment horizontal="left" vertical="center" indent="4"/>
    </xf>
    <xf numFmtId="0" fontId="34" fillId="0" borderId="0" xfId="62" applyAlignment="1">
      <alignment vertical="center"/>
    </xf>
    <xf numFmtId="168" fontId="0" fillId="2" borderId="12" xfId="0" applyNumberFormat="1" applyFill="1" applyBorder="1" applyProtection="1">
      <protection locked="0"/>
    </xf>
    <xf numFmtId="171" fontId="3" fillId="0" borderId="1" xfId="61" applyNumberFormat="1" applyFont="1" applyBorder="1"/>
    <xf numFmtId="168" fontId="0" fillId="41" borderId="12" xfId="0" applyNumberFormat="1" applyFill="1" applyBorder="1" applyProtection="1">
      <protection locked="0"/>
    </xf>
    <xf numFmtId="0" fontId="0" fillId="35" borderId="1" xfId="0" applyFill="1" applyBorder="1" applyAlignment="1" applyProtection="1">
      <alignment horizontal="center"/>
      <protection locked="0"/>
    </xf>
    <xf numFmtId="0" fontId="3" fillId="35" borderId="1" xfId="0" applyFont="1" applyFill="1" applyBorder="1" applyAlignment="1">
      <alignment horizontal="center"/>
    </xf>
    <xf numFmtId="0" fontId="3" fillId="35" borderId="1" xfId="0" applyFont="1" applyFill="1" applyBorder="1" applyAlignment="1" applyProtection="1">
      <alignment horizontal="center"/>
      <protection locked="0"/>
    </xf>
    <xf numFmtId="0" fontId="3" fillId="2" borderId="21" xfId="0" applyFont="1" applyFill="1" applyBorder="1" applyProtection="1">
      <protection locked="0"/>
    </xf>
    <xf numFmtId="168" fontId="0" fillId="2" borderId="13" xfId="0" applyNumberFormat="1" applyFill="1" applyBorder="1" applyProtection="1">
      <protection locked="0"/>
    </xf>
    <xf numFmtId="0" fontId="0" fillId="3" borderId="17" xfId="0" applyFill="1" applyBorder="1"/>
    <xf numFmtId="170" fontId="0" fillId="0" borderId="22" xfId="61" applyNumberFormat="1" applyFont="1" applyBorder="1"/>
    <xf numFmtId="2" fontId="0" fillId="41" borderId="12" xfId="0" applyNumberFormat="1" applyFill="1" applyBorder="1" applyProtection="1">
      <protection locked="0"/>
    </xf>
    <xf numFmtId="0" fontId="3" fillId="0" borderId="12" xfId="0" applyFont="1" applyBorder="1"/>
    <xf numFmtId="0" fontId="44" fillId="42" borderId="24" xfId="0" applyFont="1" applyFill="1" applyBorder="1" applyAlignment="1">
      <alignment vertical="center" wrapText="1"/>
    </xf>
    <xf numFmtId="0" fontId="46" fillId="42" borderId="25" xfId="0" applyFont="1" applyFill="1" applyBorder="1" applyAlignment="1">
      <alignment vertical="center" wrapText="1"/>
    </xf>
    <xf numFmtId="0" fontId="26" fillId="0" borderId="0" xfId="0" applyFont="1" applyAlignment="1">
      <alignment vertical="center"/>
    </xf>
    <xf numFmtId="0" fontId="48" fillId="43" borderId="23" xfId="0" applyFont="1" applyFill="1" applyBorder="1" applyAlignment="1">
      <alignment horizontal="left" vertical="center" wrapText="1"/>
    </xf>
    <xf numFmtId="0" fontId="4" fillId="0" borderId="26" xfId="0" applyFont="1" applyBorder="1" applyAlignment="1">
      <alignment vertical="center" wrapText="1"/>
    </xf>
    <xf numFmtId="0" fontId="48" fillId="43" borderId="26" xfId="0" applyFont="1" applyFill="1" applyBorder="1" applyAlignment="1">
      <alignment vertical="center" wrapText="1"/>
    </xf>
    <xf numFmtId="0" fontId="48" fillId="43" borderId="25" xfId="0" applyFont="1" applyFill="1" applyBorder="1" applyAlignment="1">
      <alignment horizontal="left" vertical="center" wrapText="1"/>
    </xf>
    <xf numFmtId="0" fontId="48" fillId="43" borderId="30" xfId="0" applyFont="1" applyFill="1" applyBorder="1" applyAlignment="1">
      <alignment vertical="center" wrapText="1"/>
    </xf>
    <xf numFmtId="0" fontId="50" fillId="43" borderId="28" xfId="0" applyFont="1" applyFill="1" applyBorder="1" applyAlignment="1">
      <alignment vertical="center" wrapText="1"/>
    </xf>
    <xf numFmtId="0" fontId="49" fillId="0" borderId="30" xfId="0" applyFont="1" applyBorder="1" applyAlignment="1">
      <alignment vertical="center" wrapText="1"/>
    </xf>
    <xf numFmtId="0" fontId="51" fillId="0" borderId="0" xfId="0" applyFont="1" applyAlignment="1">
      <alignment vertical="center"/>
    </xf>
    <xf numFmtId="0" fontId="34" fillId="42" borderId="27" xfId="62" applyFill="1" applyBorder="1" applyAlignment="1">
      <alignment horizontal="center" vertical="center" wrapText="1"/>
    </xf>
    <xf numFmtId="0" fontId="50" fillId="42" borderId="28" xfId="0" applyFont="1" applyFill="1" applyBorder="1" applyAlignment="1">
      <alignment horizontal="center" vertical="center" wrapText="1"/>
    </xf>
    <xf numFmtId="0" fontId="48" fillId="42" borderId="27" xfId="0" applyFont="1" applyFill="1" applyBorder="1" applyAlignment="1">
      <alignment horizontal="center" vertical="center" wrapText="1"/>
    </xf>
    <xf numFmtId="0" fontId="52" fillId="0" borderId="30" xfId="0" applyFont="1" applyBorder="1" applyAlignment="1">
      <alignment vertical="center" wrapText="1"/>
    </xf>
    <xf numFmtId="0" fontId="49" fillId="0" borderId="28" xfId="0" applyFont="1" applyBorder="1" applyAlignment="1">
      <alignment horizontal="left" vertical="center" wrapText="1" indent="8"/>
    </xf>
    <xf numFmtId="0" fontId="53" fillId="0" borderId="30" xfId="0" applyFont="1" applyBorder="1" applyAlignment="1">
      <alignment vertical="center" wrapText="1"/>
    </xf>
    <xf numFmtId="0" fontId="49" fillId="0" borderId="28" xfId="0" applyFont="1" applyBorder="1" applyAlignment="1">
      <alignment horizontal="left" vertical="center" wrapText="1" indent="6"/>
    </xf>
    <xf numFmtId="0" fontId="48" fillId="44" borderId="25" xfId="0" applyFont="1" applyFill="1" applyBorder="1" applyAlignment="1">
      <alignment horizontal="right" vertical="center" wrapText="1"/>
    </xf>
    <xf numFmtId="0" fontId="49" fillId="0" borderId="28" xfId="0" applyFont="1" applyBorder="1" applyAlignment="1">
      <alignment horizontal="center" vertical="center" wrapText="1"/>
    </xf>
    <xf numFmtId="0" fontId="54" fillId="0" borderId="0" xfId="0" applyFont="1" applyAlignment="1">
      <alignment horizontal="left" vertical="center" indent="1"/>
    </xf>
    <xf numFmtId="0" fontId="34" fillId="0" borderId="0" xfId="62" applyAlignment="1">
      <alignment horizontal="left" vertical="center" indent="1"/>
    </xf>
    <xf numFmtId="0" fontId="49" fillId="0" borderId="0" xfId="0" applyFont="1" applyAlignment="1">
      <alignment horizontal="left" vertical="center" indent="1"/>
    </xf>
    <xf numFmtId="0" fontId="3" fillId="0" borderId="0" xfId="0" quotePrefix="1" applyFont="1"/>
    <xf numFmtId="0" fontId="5" fillId="0" borderId="0" xfId="0" applyFont="1" applyAlignment="1">
      <alignment horizontal="centerContinuous"/>
    </xf>
    <xf numFmtId="0" fontId="0" fillId="35" borderId="14" xfId="0" applyFill="1" applyBorder="1" applyAlignment="1" applyProtection="1">
      <alignment horizontal="centerContinuous" vertical="center"/>
      <protection locked="0"/>
    </xf>
    <xf numFmtId="0" fontId="0" fillId="35" borderId="15" xfId="0" applyFill="1" applyBorder="1" applyAlignment="1" applyProtection="1">
      <alignment horizontal="centerContinuous" vertical="center"/>
      <protection locked="0"/>
    </xf>
    <xf numFmtId="0" fontId="0" fillId="35" borderId="16" xfId="0" applyFill="1" applyBorder="1" applyAlignment="1" applyProtection="1">
      <alignment horizontal="centerContinuous" vertical="center"/>
      <protection locked="0"/>
    </xf>
    <xf numFmtId="0" fontId="3" fillId="35" borderId="14" xfId="0" applyFont="1" applyFill="1" applyBorder="1" applyAlignment="1" applyProtection="1">
      <alignment horizontal="centerContinuous" vertical="center"/>
      <protection locked="0"/>
    </xf>
    <xf numFmtId="0" fontId="3" fillId="35" borderId="15" xfId="0" applyFont="1" applyFill="1" applyBorder="1" applyAlignment="1" applyProtection="1">
      <alignment horizontal="centerContinuous" vertical="center"/>
      <protection locked="0"/>
    </xf>
    <xf numFmtId="0" fontId="3" fillId="35" borderId="16" xfId="0" applyFont="1" applyFill="1" applyBorder="1" applyAlignment="1" applyProtection="1">
      <alignment horizontal="centerContinuous" vertical="center"/>
      <protection locked="0"/>
    </xf>
    <xf numFmtId="0" fontId="0" fillId="0" borderId="0" xfId="0" applyAlignment="1">
      <alignment horizontal="centerContinuous"/>
    </xf>
    <xf numFmtId="0" fontId="49" fillId="0" borderId="26" xfId="0" applyFont="1" applyBorder="1" applyAlignment="1">
      <alignment vertical="center" wrapText="1"/>
    </xf>
    <xf numFmtId="0" fontId="3" fillId="0" borderId="0" xfId="0" applyFont="1" applyFill="1" applyBorder="1" applyAlignment="1" applyProtection="1">
      <alignment horizontal="right"/>
    </xf>
    <xf numFmtId="0" fontId="3" fillId="0" borderId="0" xfId="0" applyFont="1" applyBorder="1" applyAlignment="1">
      <alignment horizontal="right"/>
    </xf>
    <xf numFmtId="16" fontId="0" fillId="0" borderId="0" xfId="0" applyNumberFormat="1"/>
    <xf numFmtId="167" fontId="0" fillId="0" borderId="0" xfId="0" applyNumberFormat="1"/>
    <xf numFmtId="169" fontId="0" fillId="0" borderId="0" xfId="0" applyNumberFormat="1"/>
    <xf numFmtId="0" fontId="6" fillId="0" borderId="0" xfId="0" applyFont="1"/>
    <xf numFmtId="172" fontId="6" fillId="36" borderId="0" xfId="0" applyNumberFormat="1" applyFont="1" applyFill="1"/>
    <xf numFmtId="0" fontId="3" fillId="0" borderId="14" xfId="0" applyFont="1" applyFill="1" applyBorder="1" applyAlignment="1" applyProtection="1">
      <alignment horizontal="center" vertical="top"/>
    </xf>
    <xf numFmtId="0" fontId="3" fillId="0" borderId="16" xfId="0" applyFont="1" applyFill="1" applyBorder="1" applyAlignment="1" applyProtection="1">
      <alignment horizontal="center" vertical="top"/>
    </xf>
    <xf numFmtId="0" fontId="3" fillId="0" borderId="14" xfId="0" applyFont="1" applyFill="1" applyBorder="1" applyAlignment="1" applyProtection="1">
      <alignment horizontal="left" vertical="top" wrapText="1"/>
      <protection locked="0"/>
    </xf>
    <xf numFmtId="0" fontId="3" fillId="0" borderId="15" xfId="0" applyFont="1" applyFill="1" applyBorder="1" applyAlignment="1" applyProtection="1">
      <alignment horizontal="left" vertical="top" wrapText="1"/>
      <protection locked="0"/>
    </xf>
    <xf numFmtId="0" fontId="3" fillId="0" borderId="16" xfId="0" applyFont="1" applyFill="1" applyBorder="1" applyAlignment="1" applyProtection="1">
      <alignment horizontal="left" vertical="top" wrapText="1"/>
      <protection locked="0"/>
    </xf>
    <xf numFmtId="0" fontId="3" fillId="0" borderId="14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3" fillId="35" borderId="14" xfId="0" applyFont="1" applyFill="1" applyBorder="1" applyAlignment="1" applyProtection="1">
      <alignment horizontal="center" vertical="center"/>
      <protection locked="0"/>
    </xf>
    <xf numFmtId="0" fontId="3" fillId="35" borderId="15" xfId="0" applyFont="1" applyFill="1" applyBorder="1" applyAlignment="1" applyProtection="1">
      <alignment horizontal="center" vertical="center"/>
      <protection locked="0"/>
    </xf>
    <xf numFmtId="0" fontId="3" fillId="35" borderId="16" xfId="0" applyFont="1" applyFill="1" applyBorder="1" applyAlignment="1" applyProtection="1">
      <alignment horizontal="center" vertical="center"/>
      <protection locked="0"/>
    </xf>
    <xf numFmtId="0" fontId="9" fillId="40" borderId="14" xfId="0" applyFont="1" applyFill="1" applyBorder="1" applyAlignment="1" applyProtection="1">
      <alignment horizontal="left" vertical="center"/>
    </xf>
    <xf numFmtId="0" fontId="9" fillId="40" borderId="15" xfId="0" applyFont="1" applyFill="1" applyBorder="1" applyAlignment="1" applyProtection="1">
      <alignment horizontal="left" vertical="center"/>
    </xf>
    <xf numFmtId="0" fontId="9" fillId="40" borderId="16" xfId="0" applyFont="1" applyFill="1" applyBorder="1" applyAlignment="1" applyProtection="1">
      <alignment horizontal="left" vertical="center"/>
    </xf>
    <xf numFmtId="0" fontId="5" fillId="0" borderId="0" xfId="0" applyFont="1" applyAlignment="1">
      <alignment horizontal="center"/>
    </xf>
    <xf numFmtId="0" fontId="0" fillId="0" borderId="0" xfId="0" applyAlignment="1" applyProtection="1">
      <alignment horizontal="center"/>
    </xf>
    <xf numFmtId="0" fontId="9" fillId="39" borderId="0" xfId="0" applyFont="1" applyFill="1" applyBorder="1" applyAlignment="1" applyProtection="1">
      <alignment horizontal="left"/>
      <protection locked="0"/>
    </xf>
    <xf numFmtId="0" fontId="33" fillId="40" borderId="14" xfId="0" applyFont="1" applyFill="1" applyBorder="1" applyAlignment="1" applyProtection="1">
      <alignment horizontal="left" vertical="center"/>
    </xf>
    <xf numFmtId="0" fontId="33" fillId="40" borderId="15" xfId="0" applyFont="1" applyFill="1" applyBorder="1" applyAlignment="1" applyProtection="1">
      <alignment horizontal="left" vertical="center"/>
    </xf>
    <xf numFmtId="0" fontId="33" fillId="40" borderId="16" xfId="0" applyFont="1" applyFill="1" applyBorder="1" applyAlignment="1" applyProtection="1">
      <alignment horizontal="left" vertical="center"/>
    </xf>
    <xf numFmtId="0" fontId="0" fillId="35" borderId="14" xfId="0" applyFill="1" applyBorder="1" applyAlignment="1" applyProtection="1">
      <alignment horizontal="left" vertical="center"/>
      <protection locked="0"/>
    </xf>
    <xf numFmtId="0" fontId="0" fillId="35" borderId="15" xfId="0" applyFill="1" applyBorder="1" applyAlignment="1" applyProtection="1">
      <alignment horizontal="left" vertical="center"/>
      <protection locked="0"/>
    </xf>
    <xf numFmtId="0" fontId="0" fillId="35" borderId="16" xfId="0" applyFill="1" applyBorder="1" applyAlignment="1" applyProtection="1">
      <alignment horizontal="left" vertical="center"/>
      <protection locked="0"/>
    </xf>
    <xf numFmtId="0" fontId="0" fillId="35" borderId="14" xfId="0" applyFill="1" applyBorder="1" applyAlignment="1" applyProtection="1">
      <alignment horizontal="center" vertical="center"/>
      <protection locked="0"/>
    </xf>
    <xf numFmtId="0" fontId="0" fillId="35" borderId="15" xfId="0" applyFill="1" applyBorder="1" applyAlignment="1" applyProtection="1">
      <alignment horizontal="center" vertical="center"/>
      <protection locked="0"/>
    </xf>
    <xf numFmtId="0" fontId="0" fillId="35" borderId="16" xfId="0" applyFill="1" applyBorder="1" applyAlignment="1" applyProtection="1">
      <alignment horizontal="center" vertical="center"/>
      <protection locked="0"/>
    </xf>
    <xf numFmtId="0" fontId="3" fillId="35" borderId="14" xfId="0" applyFont="1" applyFill="1" applyBorder="1" applyAlignment="1" applyProtection="1">
      <alignment horizontal="left" vertical="center"/>
      <protection locked="0"/>
    </xf>
    <xf numFmtId="0" fontId="44" fillId="42" borderId="24" xfId="0" applyFont="1" applyFill="1" applyBorder="1" applyAlignment="1">
      <alignment horizontal="right" vertical="center" wrapText="1"/>
    </xf>
    <xf numFmtId="0" fontId="44" fillId="42" borderId="25" xfId="0" applyFont="1" applyFill="1" applyBorder="1" applyAlignment="1">
      <alignment horizontal="right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49" fillId="0" borderId="31" xfId="0" applyFont="1" applyBorder="1" applyAlignment="1">
      <alignment vertical="center" wrapText="1"/>
    </xf>
    <xf numFmtId="0" fontId="49" fillId="0" borderId="32" xfId="0" applyFont="1" applyBorder="1" applyAlignment="1">
      <alignment vertical="center" wrapText="1"/>
    </xf>
    <xf numFmtId="0" fontId="49" fillId="0" borderId="26" xfId="0" applyFont="1" applyBorder="1" applyAlignment="1">
      <alignment vertical="center" wrapText="1"/>
    </xf>
    <xf numFmtId="0" fontId="48" fillId="43" borderId="24" xfId="0" applyFont="1" applyFill="1" applyBorder="1" applyAlignment="1">
      <alignment vertical="center" wrapText="1"/>
    </xf>
    <xf numFmtId="0" fontId="48" fillId="43" borderId="25" xfId="0" applyFont="1" applyFill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9" fillId="0" borderId="24" xfId="0" applyFont="1" applyBorder="1" applyAlignment="1">
      <alignment vertical="center" wrapText="1"/>
    </xf>
    <xf numFmtId="0" fontId="49" fillId="0" borderId="25" xfId="0" applyFont="1" applyBorder="1" applyAlignment="1">
      <alignment vertical="center" wrapText="1"/>
    </xf>
    <xf numFmtId="0" fontId="48" fillId="42" borderId="24" xfId="0" applyFont="1" applyFill="1" applyBorder="1" applyAlignment="1">
      <alignment vertical="center" wrapText="1"/>
    </xf>
    <xf numFmtId="0" fontId="48" fillId="42" borderId="25" xfId="0" applyFont="1" applyFill="1" applyBorder="1" applyAlignment="1">
      <alignment vertical="center" wrapText="1"/>
    </xf>
    <xf numFmtId="0" fontId="49" fillId="42" borderId="24" xfId="0" applyFont="1" applyFill="1" applyBorder="1" applyAlignment="1">
      <alignment vertical="center" wrapText="1"/>
    </xf>
    <xf numFmtId="0" fontId="49" fillId="42" borderId="25" xfId="0" applyFont="1" applyFill="1" applyBorder="1" applyAlignment="1">
      <alignment vertical="center" wrapText="1"/>
    </xf>
    <xf numFmtId="0" fontId="48" fillId="44" borderId="24" xfId="0" applyFont="1" applyFill="1" applyBorder="1" applyAlignment="1">
      <alignment vertical="center" wrapText="1"/>
    </xf>
    <xf numFmtId="0" fontId="48" fillId="44" borderId="29" xfId="0" applyFont="1" applyFill="1" applyBorder="1" applyAlignment="1">
      <alignment vertical="center" wrapText="1"/>
    </xf>
    <xf numFmtId="0" fontId="48" fillId="44" borderId="25" xfId="0" applyFont="1" applyFill="1" applyBorder="1" applyAlignment="1">
      <alignment vertical="center" wrapText="1"/>
    </xf>
    <xf numFmtId="0" fontId="49" fillId="0" borderId="24" xfId="0" applyFont="1" applyBorder="1" applyAlignment="1">
      <alignment horizontal="center" vertical="center" wrapText="1"/>
    </xf>
    <xf numFmtId="0" fontId="49" fillId="0" borderId="29" xfId="0" applyFont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 wrapText="1"/>
    </xf>
    <xf numFmtId="0" fontId="3" fillId="0" borderId="33" xfId="0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</cellXfs>
  <cellStyles count="6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61" builtinId="3"/>
    <cellStyle name="Comma 2" xfId="44" xr:uid="{00000000-0005-0000-0000-00001C000000}"/>
    <cellStyle name="Comma 3" xfId="43" xr:uid="{00000000-0005-0000-0000-00001D000000}"/>
    <cellStyle name="Euro" xfId="1" xr:uid="{00000000-0005-0000-0000-00001E000000}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kobling 2" xfId="45" xr:uid="{00000000-0005-0000-0000-000025000000}"/>
    <cellStyle name="Hyperkobling 3" xfId="46" xr:uid="{00000000-0005-0000-0000-000026000000}"/>
    <cellStyle name="Hyperlink" xfId="62" builtinId="8"/>
    <cellStyle name="Hyperlink 2" xfId="47" xr:uid="{00000000-0005-0000-0000-000028000000}"/>
    <cellStyle name="Input" xfId="10" builtinId="20" customBuiltin="1"/>
    <cellStyle name="Linked Cell" xfId="13" builtinId="24" customBuiltin="1"/>
    <cellStyle name="Merknad 2" xfId="48" xr:uid="{00000000-0005-0000-0000-00002B000000}"/>
    <cellStyle name="Neutral" xfId="9" builtinId="28" customBuiltin="1"/>
    <cellStyle name="Normal" xfId="0" builtinId="0"/>
    <cellStyle name="Normal 2" xfId="49" xr:uid="{00000000-0005-0000-0000-00002E000000}"/>
    <cellStyle name="Normal 2 2" xfId="50" xr:uid="{00000000-0005-0000-0000-00002F000000}"/>
    <cellStyle name="Normal 3" xfId="51" xr:uid="{00000000-0005-0000-0000-000030000000}"/>
    <cellStyle name="Normal 3 2" xfId="52" xr:uid="{00000000-0005-0000-0000-000031000000}"/>
    <cellStyle name="Normal 3 3" xfId="53" xr:uid="{00000000-0005-0000-0000-000032000000}"/>
    <cellStyle name="Normal 3 3 2" xfId="54" xr:uid="{00000000-0005-0000-0000-000033000000}"/>
    <cellStyle name="Normal 4" xfId="55" xr:uid="{00000000-0005-0000-0000-000034000000}"/>
    <cellStyle name="Normal 5" xfId="56" xr:uid="{00000000-0005-0000-0000-000035000000}"/>
    <cellStyle name="Normal 6" xfId="57" xr:uid="{00000000-0005-0000-0000-000036000000}"/>
    <cellStyle name="Normal 7" xfId="42" xr:uid="{00000000-0005-0000-0000-000037000000}"/>
    <cellStyle name="Normal 8" xfId="63" xr:uid="{00000000-0005-0000-0000-000038000000}"/>
    <cellStyle name="Output" xfId="11" builtinId="21" customBuiltin="1"/>
    <cellStyle name="Percent 2" xfId="58" xr:uid="{00000000-0005-0000-0000-00003A000000}"/>
    <cellStyle name="Title" xfId="2" builtinId="15" customBuiltin="1"/>
    <cellStyle name="Total" xfId="17" builtinId="25" customBuiltin="1"/>
    <cellStyle name="Tusenskille 2" xfId="59" xr:uid="{00000000-0005-0000-0000-00003D000000}"/>
    <cellStyle name="Tusenskille 3" xfId="60" xr:uid="{00000000-0005-0000-0000-00003E000000}"/>
    <cellStyle name="Warning Text" xfId="15" builtinId="11" customBuiltin="1"/>
  </cellStyles>
  <dxfs count="441">
    <dxf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9" defaultPivotStyle="PivotStyleLight16"/>
  <colors>
    <mruColors>
      <color rgb="FFFFFFCC"/>
      <color rgb="FFEAEAEA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101609</xdr:colOff>
      <xdr:row>0</xdr:row>
      <xdr:rowOff>139450</xdr:rowOff>
    </xdr:from>
    <xdr:to>
      <xdr:col>30</xdr:col>
      <xdr:colOff>151098</xdr:colOff>
      <xdr:row>2</xdr:row>
      <xdr:rowOff>33617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22109" y="139450"/>
          <a:ext cx="3326089" cy="41804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101609</xdr:colOff>
      <xdr:row>0</xdr:row>
      <xdr:rowOff>139450</xdr:rowOff>
    </xdr:from>
    <xdr:to>
      <xdr:col>30</xdr:col>
      <xdr:colOff>151098</xdr:colOff>
      <xdr:row>2</xdr:row>
      <xdr:rowOff>33617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22109" y="139450"/>
          <a:ext cx="3326089" cy="418042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101609</xdr:colOff>
      <xdr:row>0</xdr:row>
      <xdr:rowOff>139450</xdr:rowOff>
    </xdr:from>
    <xdr:to>
      <xdr:col>30</xdr:col>
      <xdr:colOff>151098</xdr:colOff>
      <xdr:row>2</xdr:row>
      <xdr:rowOff>33617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22109" y="139450"/>
          <a:ext cx="3326089" cy="418042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101609</xdr:colOff>
      <xdr:row>0</xdr:row>
      <xdr:rowOff>139450</xdr:rowOff>
    </xdr:from>
    <xdr:to>
      <xdr:col>30</xdr:col>
      <xdr:colOff>151098</xdr:colOff>
      <xdr:row>2</xdr:row>
      <xdr:rowOff>33617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22109" y="139450"/>
          <a:ext cx="3326089" cy="418042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100852</xdr:rowOff>
    </xdr:from>
    <xdr:to>
      <xdr:col>0</xdr:col>
      <xdr:colOff>4123765</xdr:colOff>
      <xdr:row>35</xdr:row>
      <xdr:rowOff>167261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46058"/>
          <a:ext cx="4123765" cy="13887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101609</xdr:colOff>
      <xdr:row>0</xdr:row>
      <xdr:rowOff>139450</xdr:rowOff>
    </xdr:from>
    <xdr:to>
      <xdr:col>30</xdr:col>
      <xdr:colOff>151098</xdr:colOff>
      <xdr:row>2</xdr:row>
      <xdr:rowOff>33617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44521" y="139450"/>
          <a:ext cx="3366430" cy="42084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101609</xdr:colOff>
      <xdr:row>0</xdr:row>
      <xdr:rowOff>139450</xdr:rowOff>
    </xdr:from>
    <xdr:to>
      <xdr:col>30</xdr:col>
      <xdr:colOff>151098</xdr:colOff>
      <xdr:row>2</xdr:row>
      <xdr:rowOff>33617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22109" y="139450"/>
          <a:ext cx="3326089" cy="41804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101609</xdr:colOff>
      <xdr:row>0</xdr:row>
      <xdr:rowOff>139450</xdr:rowOff>
    </xdr:from>
    <xdr:to>
      <xdr:col>30</xdr:col>
      <xdr:colOff>151098</xdr:colOff>
      <xdr:row>2</xdr:row>
      <xdr:rowOff>33617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22109" y="139450"/>
          <a:ext cx="3326089" cy="41804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101609</xdr:colOff>
      <xdr:row>0</xdr:row>
      <xdr:rowOff>139450</xdr:rowOff>
    </xdr:from>
    <xdr:to>
      <xdr:col>30</xdr:col>
      <xdr:colOff>151098</xdr:colOff>
      <xdr:row>2</xdr:row>
      <xdr:rowOff>33617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22109" y="139450"/>
          <a:ext cx="3326089" cy="41804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101609</xdr:colOff>
      <xdr:row>0</xdr:row>
      <xdr:rowOff>139450</xdr:rowOff>
    </xdr:from>
    <xdr:to>
      <xdr:col>30</xdr:col>
      <xdr:colOff>151098</xdr:colOff>
      <xdr:row>2</xdr:row>
      <xdr:rowOff>33617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22109" y="139450"/>
          <a:ext cx="3326089" cy="41804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101609</xdr:colOff>
      <xdr:row>0</xdr:row>
      <xdr:rowOff>139450</xdr:rowOff>
    </xdr:from>
    <xdr:to>
      <xdr:col>30</xdr:col>
      <xdr:colOff>151098</xdr:colOff>
      <xdr:row>2</xdr:row>
      <xdr:rowOff>33617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22109" y="139450"/>
          <a:ext cx="3326089" cy="41804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101609</xdr:colOff>
      <xdr:row>0</xdr:row>
      <xdr:rowOff>139450</xdr:rowOff>
    </xdr:from>
    <xdr:to>
      <xdr:col>30</xdr:col>
      <xdr:colOff>151098</xdr:colOff>
      <xdr:row>2</xdr:row>
      <xdr:rowOff>33617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22109" y="139450"/>
          <a:ext cx="3326089" cy="41804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101609</xdr:colOff>
      <xdr:row>0</xdr:row>
      <xdr:rowOff>139450</xdr:rowOff>
    </xdr:from>
    <xdr:to>
      <xdr:col>30</xdr:col>
      <xdr:colOff>151098</xdr:colOff>
      <xdr:row>2</xdr:row>
      <xdr:rowOff>33617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22109" y="139450"/>
          <a:ext cx="3326089" cy="4180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ec.europa.eu/research/participants/data/ref/h2020/other/legal/templ/tmpl_time-records_en.pdf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5">
    <pageSetUpPr fitToPage="1"/>
  </sheetPr>
  <dimension ref="A1:AI41"/>
  <sheetViews>
    <sheetView showGridLines="0" tabSelected="1" zoomScale="85" zoomScaleNormal="85" workbookViewId="0">
      <selection activeCell="A14" sqref="A14:A21"/>
    </sheetView>
  </sheetViews>
  <sheetFormatPr defaultColWidth="11.42578125" defaultRowHeight="12.75" x14ac:dyDescent="0.2"/>
  <cols>
    <col min="1" max="1" width="44" customWidth="1"/>
    <col min="2" max="10" width="6.28515625" customWidth="1"/>
    <col min="11" max="32" width="6.140625" customWidth="1"/>
    <col min="33" max="33" width="10.140625" bestFit="1" customWidth="1"/>
    <col min="34" max="34" width="16.140625" customWidth="1"/>
    <col min="35" max="35" width="13.5703125" bestFit="1" customWidth="1"/>
    <col min="36" max="36" width="14.140625" customWidth="1"/>
  </cols>
  <sheetData>
    <row r="1" spans="1:35" ht="12" customHeight="1" x14ac:dyDescent="0.2">
      <c r="AB1" s="14"/>
      <c r="AC1" s="14"/>
      <c r="AD1" s="14"/>
    </row>
    <row r="2" spans="1:35" ht="29.25" customHeight="1" x14ac:dyDescent="0.5">
      <c r="B2" s="122" t="s">
        <v>0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AB2" s="14"/>
      <c r="AC2" s="14"/>
      <c r="AD2" s="14"/>
      <c r="AI2" s="21" t="str">
        <f>Grunndata!A18</f>
        <v>Holidays 2024</v>
      </c>
    </row>
    <row r="3" spans="1:35" ht="12" customHeight="1" x14ac:dyDescent="0.2"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16"/>
      <c r="AC3" s="16"/>
      <c r="AD3" s="16"/>
      <c r="AI3" s="107">
        <f>Grunndata!A19</f>
        <v>45292</v>
      </c>
    </row>
    <row r="4" spans="1:35" ht="28.5" customHeight="1" x14ac:dyDescent="0.5">
      <c r="A4" s="40"/>
      <c r="H4" s="92">
        <f>Grunndata!B2</f>
        <v>2024</v>
      </c>
      <c r="I4" s="92"/>
      <c r="J4" s="123"/>
      <c r="K4" s="123"/>
      <c r="L4" s="1" t="str">
        <f>TEXT(B11,"mmmm")</f>
        <v>januar</v>
      </c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16"/>
      <c r="AC4" s="16"/>
      <c r="AD4" s="9"/>
      <c r="AE4" s="9"/>
      <c r="AF4" s="9"/>
      <c r="AG4" s="9"/>
      <c r="AI4" s="107">
        <f>Grunndata!A20</f>
        <v>45379</v>
      </c>
    </row>
    <row r="5" spans="1:35" ht="27.75" customHeight="1" x14ac:dyDescent="0.25">
      <c r="A5" s="41"/>
      <c r="B5" s="124"/>
      <c r="C5" s="124"/>
      <c r="D5" s="124"/>
      <c r="E5" s="124"/>
      <c r="F5" s="124"/>
      <c r="G5" s="124"/>
      <c r="H5" s="124"/>
      <c r="I5" s="124"/>
      <c r="J5" s="124"/>
      <c r="K5" s="124"/>
      <c r="Q5" s="3"/>
      <c r="R5" s="3"/>
      <c r="S5" s="101"/>
      <c r="T5" s="7"/>
      <c r="Y5" s="8"/>
      <c r="Z5" s="8"/>
      <c r="AA5" s="8"/>
      <c r="AB5" s="16"/>
      <c r="AC5" s="16"/>
      <c r="AD5" s="8"/>
      <c r="AE5" s="14"/>
      <c r="AF5" s="15"/>
      <c r="AI5" s="107">
        <f>Grunndata!A21</f>
        <v>45380</v>
      </c>
    </row>
    <row r="6" spans="1:35" ht="24" customHeight="1" x14ac:dyDescent="0.2">
      <c r="A6" s="119" t="s">
        <v>1</v>
      </c>
      <c r="B6" s="120"/>
      <c r="C6" s="121"/>
      <c r="D6" s="93" t="s">
        <v>95</v>
      </c>
      <c r="E6" s="94"/>
      <c r="F6" s="94"/>
      <c r="G6" s="94"/>
      <c r="H6" s="94"/>
      <c r="I6" s="94"/>
      <c r="J6" s="95"/>
      <c r="K6" s="125" t="s">
        <v>2</v>
      </c>
      <c r="L6" s="126"/>
      <c r="M6" s="126"/>
      <c r="N6" s="126"/>
      <c r="O6" s="126"/>
      <c r="P6" s="126"/>
      <c r="Q6" s="126"/>
      <c r="R6" s="126"/>
      <c r="S6" s="127"/>
      <c r="T6" s="93" t="s">
        <v>97</v>
      </c>
      <c r="U6" s="94"/>
      <c r="V6" s="94"/>
      <c r="W6" s="94"/>
      <c r="X6" s="94"/>
      <c r="Y6" s="94"/>
      <c r="Z6" s="94"/>
      <c r="AA6" s="95"/>
      <c r="AB6" s="3"/>
      <c r="AC6" s="3"/>
      <c r="AD6" s="3"/>
      <c r="AE6" s="16"/>
      <c r="AF6" s="17"/>
      <c r="AG6" s="19"/>
      <c r="AI6" s="107">
        <f>Grunndata!A22</f>
        <v>45382</v>
      </c>
    </row>
    <row r="7" spans="1:35" ht="27" customHeight="1" x14ac:dyDescent="0.2">
      <c r="A7" s="119" t="s">
        <v>3</v>
      </c>
      <c r="B7" s="120"/>
      <c r="C7" s="121"/>
      <c r="D7" s="96" t="s">
        <v>4</v>
      </c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5"/>
      <c r="AB7" s="3"/>
      <c r="AC7" s="3"/>
      <c r="AD7" s="3"/>
      <c r="AE7" s="9"/>
      <c r="AF7" s="17"/>
      <c r="AG7" s="19"/>
      <c r="AI7" s="107">
        <f>Grunndata!A23</f>
        <v>45383</v>
      </c>
    </row>
    <row r="8" spans="1:35" ht="27.75" customHeight="1" x14ac:dyDescent="0.2">
      <c r="A8" s="119" t="s">
        <v>5</v>
      </c>
      <c r="B8" s="120"/>
      <c r="C8" s="121"/>
      <c r="D8" s="96" t="s">
        <v>96</v>
      </c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8"/>
      <c r="AB8" s="3"/>
      <c r="AD8" s="3"/>
      <c r="AE8" s="3"/>
      <c r="AF8" s="17" t="s">
        <v>6</v>
      </c>
      <c r="AG8" s="20">
        <f>NETWORKDAYS(B11,AF11,AI3:AI14)</f>
        <v>22</v>
      </c>
      <c r="AI8" s="107">
        <f>Grunndata!A24</f>
        <v>45413</v>
      </c>
    </row>
    <row r="9" spans="1:35" ht="12.95" customHeight="1" x14ac:dyDescent="0.2">
      <c r="A9" s="3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3"/>
      <c r="AA9" s="3"/>
      <c r="AB9" s="3"/>
      <c r="AC9" s="3"/>
      <c r="AD9" s="3"/>
      <c r="AE9" s="3"/>
      <c r="AF9" s="17"/>
      <c r="AG9" s="20"/>
      <c r="AI9" s="107">
        <f>Grunndata!A25</f>
        <v>45421</v>
      </c>
    </row>
    <row r="10" spans="1:35" ht="12.95" customHeight="1" x14ac:dyDescent="0.2">
      <c r="A10" s="3"/>
      <c r="B10" s="3"/>
      <c r="C10" s="3"/>
      <c r="D10" s="3"/>
      <c r="E10" s="3"/>
      <c r="I10" s="3"/>
      <c r="J10" s="3"/>
      <c r="K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4"/>
      <c r="AI10" s="107">
        <f>Grunndata!A26</f>
        <v>45429</v>
      </c>
    </row>
    <row r="11" spans="1:35" ht="12.95" customHeight="1" x14ac:dyDescent="0.2">
      <c r="A11" s="29" t="s">
        <v>7</v>
      </c>
      <c r="B11" s="30">
        <f>DATE(H4,1,1)</f>
        <v>45292</v>
      </c>
      <c r="C11" s="30">
        <f>B11+1</f>
        <v>45293</v>
      </c>
      <c r="D11" s="30">
        <f t="shared" ref="D11:AF11" si="0">C11+1</f>
        <v>45294</v>
      </c>
      <c r="E11" s="30">
        <f t="shared" si="0"/>
        <v>45295</v>
      </c>
      <c r="F11" s="30">
        <f t="shared" si="0"/>
        <v>45296</v>
      </c>
      <c r="G11" s="30">
        <f t="shared" si="0"/>
        <v>45297</v>
      </c>
      <c r="H11" s="30">
        <f t="shared" si="0"/>
        <v>45298</v>
      </c>
      <c r="I11" s="30">
        <f t="shared" si="0"/>
        <v>45299</v>
      </c>
      <c r="J11" s="30">
        <f t="shared" si="0"/>
        <v>45300</v>
      </c>
      <c r="K11" s="30">
        <f t="shared" si="0"/>
        <v>45301</v>
      </c>
      <c r="L11" s="30">
        <f t="shared" si="0"/>
        <v>45302</v>
      </c>
      <c r="M11" s="30">
        <f t="shared" si="0"/>
        <v>45303</v>
      </c>
      <c r="N11" s="30">
        <f>M11+1</f>
        <v>45304</v>
      </c>
      <c r="O11" s="30">
        <f t="shared" si="0"/>
        <v>45305</v>
      </c>
      <c r="P11" s="30">
        <f t="shared" si="0"/>
        <v>45306</v>
      </c>
      <c r="Q11" s="30">
        <f t="shared" si="0"/>
        <v>45307</v>
      </c>
      <c r="R11" s="30">
        <f t="shared" si="0"/>
        <v>45308</v>
      </c>
      <c r="S11" s="30">
        <f t="shared" si="0"/>
        <v>45309</v>
      </c>
      <c r="T11" s="30">
        <f t="shared" si="0"/>
        <v>45310</v>
      </c>
      <c r="U11" s="30">
        <f t="shared" si="0"/>
        <v>45311</v>
      </c>
      <c r="V11" s="30">
        <f t="shared" si="0"/>
        <v>45312</v>
      </c>
      <c r="W11" s="30">
        <f t="shared" si="0"/>
        <v>45313</v>
      </c>
      <c r="X11" s="30">
        <f t="shared" si="0"/>
        <v>45314</v>
      </c>
      <c r="Y11" s="30">
        <f t="shared" si="0"/>
        <v>45315</v>
      </c>
      <c r="Z11" s="30">
        <f t="shared" si="0"/>
        <v>45316</v>
      </c>
      <c r="AA11" s="30">
        <f t="shared" si="0"/>
        <v>45317</v>
      </c>
      <c r="AB11" s="30">
        <f t="shared" si="0"/>
        <v>45318</v>
      </c>
      <c r="AC11" s="30">
        <f t="shared" si="0"/>
        <v>45319</v>
      </c>
      <c r="AD11" s="30">
        <f t="shared" si="0"/>
        <v>45320</v>
      </c>
      <c r="AE11" s="30">
        <f t="shared" si="0"/>
        <v>45321</v>
      </c>
      <c r="AF11" s="30">
        <f t="shared" si="0"/>
        <v>45322</v>
      </c>
      <c r="AG11" s="26" t="s">
        <v>8</v>
      </c>
      <c r="AI11" s="107">
        <f>Grunndata!A27</f>
        <v>45431</v>
      </c>
    </row>
    <row r="12" spans="1:35" ht="12.95" customHeight="1" x14ac:dyDescent="0.2">
      <c r="A12" s="29" t="s">
        <v>9</v>
      </c>
      <c r="B12" s="31" t="str">
        <f>TEXT(B11,"ddd")</f>
        <v>man</v>
      </c>
      <c r="C12" s="31" t="str">
        <f t="shared" ref="C12:AF12" si="1">TEXT(C11,"ddd")</f>
        <v>tir</v>
      </c>
      <c r="D12" s="31" t="str">
        <f t="shared" si="1"/>
        <v>ons</v>
      </c>
      <c r="E12" s="31" t="str">
        <f t="shared" si="1"/>
        <v>tor</v>
      </c>
      <c r="F12" s="31" t="str">
        <f t="shared" si="1"/>
        <v>fre</v>
      </c>
      <c r="G12" s="31" t="str">
        <f t="shared" si="1"/>
        <v>lør</v>
      </c>
      <c r="H12" s="31" t="str">
        <f t="shared" si="1"/>
        <v>søn</v>
      </c>
      <c r="I12" s="31" t="str">
        <f t="shared" si="1"/>
        <v>man</v>
      </c>
      <c r="J12" s="31" t="str">
        <f t="shared" si="1"/>
        <v>tir</v>
      </c>
      <c r="K12" s="31" t="str">
        <f t="shared" si="1"/>
        <v>ons</v>
      </c>
      <c r="L12" s="31" t="str">
        <f t="shared" si="1"/>
        <v>tor</v>
      </c>
      <c r="M12" s="31" t="str">
        <f t="shared" si="1"/>
        <v>fre</v>
      </c>
      <c r="N12" s="31" t="str">
        <f t="shared" si="1"/>
        <v>lør</v>
      </c>
      <c r="O12" s="31" t="str">
        <f t="shared" si="1"/>
        <v>søn</v>
      </c>
      <c r="P12" s="31" t="str">
        <f t="shared" si="1"/>
        <v>man</v>
      </c>
      <c r="Q12" s="31" t="str">
        <f t="shared" si="1"/>
        <v>tir</v>
      </c>
      <c r="R12" s="31" t="str">
        <f t="shared" si="1"/>
        <v>ons</v>
      </c>
      <c r="S12" s="31" t="str">
        <f t="shared" si="1"/>
        <v>tor</v>
      </c>
      <c r="T12" s="31" t="str">
        <f t="shared" si="1"/>
        <v>fre</v>
      </c>
      <c r="U12" s="31" t="str">
        <f t="shared" si="1"/>
        <v>lør</v>
      </c>
      <c r="V12" s="31" t="str">
        <f t="shared" si="1"/>
        <v>søn</v>
      </c>
      <c r="W12" s="31" t="str">
        <f t="shared" si="1"/>
        <v>man</v>
      </c>
      <c r="X12" s="31" t="str">
        <f t="shared" si="1"/>
        <v>tir</v>
      </c>
      <c r="Y12" s="31" t="str">
        <f t="shared" si="1"/>
        <v>ons</v>
      </c>
      <c r="Z12" s="31" t="str">
        <f t="shared" si="1"/>
        <v>tor</v>
      </c>
      <c r="AA12" s="31" t="str">
        <f t="shared" si="1"/>
        <v>fre</v>
      </c>
      <c r="AB12" s="31" t="str">
        <f t="shared" si="1"/>
        <v>lør</v>
      </c>
      <c r="AC12" s="31" t="str">
        <f t="shared" si="1"/>
        <v>søn</v>
      </c>
      <c r="AD12" s="31" t="str">
        <f t="shared" si="1"/>
        <v>man</v>
      </c>
      <c r="AE12" s="31" t="str">
        <f t="shared" si="1"/>
        <v>tir</v>
      </c>
      <c r="AF12" s="31" t="str">
        <f t="shared" si="1"/>
        <v>ons</v>
      </c>
      <c r="AG12" s="24"/>
      <c r="AI12" s="107">
        <f>Grunndata!A28</f>
        <v>45432</v>
      </c>
    </row>
    <row r="13" spans="1:35" ht="12.95" customHeight="1" x14ac:dyDescent="0.2">
      <c r="A13" s="27" t="s">
        <v>10</v>
      </c>
      <c r="B13" s="64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4"/>
      <c r="AI13" s="107">
        <f>Grunndata!A29</f>
        <v>45651</v>
      </c>
    </row>
    <row r="14" spans="1:35" ht="12.95" customHeight="1" x14ac:dyDescent="0.2">
      <c r="A14" s="62" t="s">
        <v>11</v>
      </c>
      <c r="B14" s="66"/>
      <c r="C14" s="63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25"/>
      <c r="AG14" s="32">
        <f t="shared" ref="AG14:AG22" si="2">SUM(B14:AF14)</f>
        <v>0</v>
      </c>
      <c r="AI14" s="107">
        <f>Grunndata!A30</f>
        <v>45652</v>
      </c>
    </row>
    <row r="15" spans="1:35" ht="12.95" customHeight="1" x14ac:dyDescent="0.2">
      <c r="A15" s="62" t="s">
        <v>12</v>
      </c>
      <c r="B15" s="66"/>
      <c r="C15" s="63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25"/>
      <c r="AG15" s="32">
        <f t="shared" si="2"/>
        <v>0</v>
      </c>
      <c r="AI15" s="18"/>
    </row>
    <row r="16" spans="1:35" ht="12.95" customHeight="1" x14ac:dyDescent="0.2">
      <c r="A16" s="62" t="s">
        <v>13</v>
      </c>
      <c r="B16" s="66"/>
      <c r="C16" s="63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25"/>
      <c r="AG16" s="32">
        <f t="shared" si="2"/>
        <v>0</v>
      </c>
    </row>
    <row r="17" spans="1:34" ht="12.95" customHeight="1" x14ac:dyDescent="0.2">
      <c r="A17" s="62" t="s">
        <v>14</v>
      </c>
      <c r="B17" s="66"/>
      <c r="C17" s="63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25"/>
      <c r="AG17" s="32">
        <f t="shared" si="2"/>
        <v>0</v>
      </c>
    </row>
    <row r="18" spans="1:34" ht="12.95" customHeight="1" x14ac:dyDescent="0.2">
      <c r="A18" s="62" t="s">
        <v>15</v>
      </c>
      <c r="B18" s="66"/>
      <c r="C18" s="63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25"/>
      <c r="AG18" s="32">
        <f t="shared" si="2"/>
        <v>0</v>
      </c>
    </row>
    <row r="19" spans="1:34" ht="12.95" customHeight="1" x14ac:dyDescent="0.2">
      <c r="A19" s="62" t="s">
        <v>16</v>
      </c>
      <c r="B19" s="66"/>
      <c r="C19" s="63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25"/>
      <c r="AG19" s="32">
        <f t="shared" si="2"/>
        <v>0</v>
      </c>
    </row>
    <row r="20" spans="1:34" ht="12.95" customHeight="1" x14ac:dyDescent="0.2">
      <c r="A20" s="62" t="s">
        <v>17</v>
      </c>
      <c r="B20" s="66"/>
      <c r="C20" s="63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25"/>
      <c r="AG20" s="32">
        <f t="shared" si="2"/>
        <v>0</v>
      </c>
    </row>
    <row r="21" spans="1:34" ht="12.95" customHeight="1" x14ac:dyDescent="0.2">
      <c r="A21" s="62" t="s">
        <v>18</v>
      </c>
      <c r="B21" s="66"/>
      <c r="C21" s="63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25"/>
      <c r="AG21" s="32">
        <f t="shared" si="2"/>
        <v>0</v>
      </c>
    </row>
    <row r="22" spans="1:34" ht="12.75" customHeight="1" x14ac:dyDescent="0.2">
      <c r="A22" s="26" t="s">
        <v>19</v>
      </c>
      <c r="B22" s="65">
        <f t="shared" ref="B22:AE22" si="3">SUM(B14:B21)</f>
        <v>0</v>
      </c>
      <c r="C22" s="32">
        <f t="shared" si="3"/>
        <v>0</v>
      </c>
      <c r="D22" s="32">
        <f t="shared" si="3"/>
        <v>0</v>
      </c>
      <c r="E22" s="32">
        <f t="shared" si="3"/>
        <v>0</v>
      </c>
      <c r="F22" s="32">
        <f t="shared" si="3"/>
        <v>0</v>
      </c>
      <c r="G22" s="32">
        <f t="shared" si="3"/>
        <v>0</v>
      </c>
      <c r="H22" s="32">
        <f t="shared" si="3"/>
        <v>0</v>
      </c>
      <c r="I22" s="32">
        <f t="shared" si="3"/>
        <v>0</v>
      </c>
      <c r="J22" s="32">
        <f t="shared" si="3"/>
        <v>0</v>
      </c>
      <c r="K22" s="32">
        <f t="shared" si="3"/>
        <v>0</v>
      </c>
      <c r="L22" s="32">
        <f t="shared" si="3"/>
        <v>0</v>
      </c>
      <c r="M22" s="32">
        <f t="shared" si="3"/>
        <v>0</v>
      </c>
      <c r="N22" s="32">
        <f t="shared" si="3"/>
        <v>0</v>
      </c>
      <c r="O22" s="32">
        <f t="shared" si="3"/>
        <v>0</v>
      </c>
      <c r="P22" s="32">
        <f t="shared" si="3"/>
        <v>0</v>
      </c>
      <c r="Q22" s="32">
        <f t="shared" si="3"/>
        <v>0</v>
      </c>
      <c r="R22" s="32">
        <f t="shared" si="3"/>
        <v>0</v>
      </c>
      <c r="S22" s="32">
        <f t="shared" si="3"/>
        <v>0</v>
      </c>
      <c r="T22" s="32">
        <f t="shared" si="3"/>
        <v>0</v>
      </c>
      <c r="U22" s="32">
        <f t="shared" si="3"/>
        <v>0</v>
      </c>
      <c r="V22" s="32">
        <f t="shared" si="3"/>
        <v>0</v>
      </c>
      <c r="W22" s="32">
        <f t="shared" si="3"/>
        <v>0</v>
      </c>
      <c r="X22" s="32">
        <f t="shared" si="3"/>
        <v>0</v>
      </c>
      <c r="Y22" s="32">
        <f t="shared" si="3"/>
        <v>0</v>
      </c>
      <c r="Z22" s="32">
        <f t="shared" si="3"/>
        <v>0</v>
      </c>
      <c r="AA22" s="32">
        <f t="shared" si="3"/>
        <v>0</v>
      </c>
      <c r="AB22" s="32">
        <f t="shared" si="3"/>
        <v>0</v>
      </c>
      <c r="AC22" s="32">
        <f t="shared" si="3"/>
        <v>0</v>
      </c>
      <c r="AD22" s="32">
        <f t="shared" si="3"/>
        <v>0</v>
      </c>
      <c r="AE22" s="32">
        <f t="shared" si="3"/>
        <v>0</v>
      </c>
      <c r="AF22" s="32">
        <f>SUM(AF14:AF21)</f>
        <v>0</v>
      </c>
      <c r="AG22" s="32">
        <f t="shared" si="2"/>
        <v>0</v>
      </c>
    </row>
    <row r="23" spans="1:34" ht="12.95" customHeight="1" x14ac:dyDescent="0.2">
      <c r="A23" s="27" t="s">
        <v>20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</row>
    <row r="24" spans="1:34" ht="12.95" customHeight="1" x14ac:dyDescent="0.2">
      <c r="A24" s="67" t="s">
        <v>21</v>
      </c>
      <c r="B24" s="6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25"/>
      <c r="AG24" s="32">
        <f>SUM(B24:AF24)</f>
        <v>0</v>
      </c>
    </row>
    <row r="25" spans="1:34" x14ac:dyDescent="0.2">
      <c r="A25" s="24" t="s">
        <v>22</v>
      </c>
      <c r="B25" s="6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25"/>
      <c r="AG25" s="32">
        <f>SUM(B25:AF25)</f>
        <v>0</v>
      </c>
    </row>
    <row r="26" spans="1:34" x14ac:dyDescent="0.2">
      <c r="A26" s="24" t="s">
        <v>23</v>
      </c>
      <c r="B26" s="6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25"/>
      <c r="AG26" s="32">
        <f>SUM(B26:AF26)</f>
        <v>0</v>
      </c>
    </row>
    <row r="27" spans="1:34" x14ac:dyDescent="0.2">
      <c r="A27" s="26" t="s">
        <v>24</v>
      </c>
      <c r="B27" s="32">
        <f t="shared" ref="B27:AF27" si="4">SUM(B24:B26)</f>
        <v>0</v>
      </c>
      <c r="C27" s="32">
        <f t="shared" si="4"/>
        <v>0</v>
      </c>
      <c r="D27" s="32">
        <f t="shared" si="4"/>
        <v>0</v>
      </c>
      <c r="E27" s="32">
        <f t="shared" si="4"/>
        <v>0</v>
      </c>
      <c r="F27" s="32">
        <f t="shared" si="4"/>
        <v>0</v>
      </c>
      <c r="G27" s="32">
        <f t="shared" si="4"/>
        <v>0</v>
      </c>
      <c r="H27" s="32">
        <f t="shared" si="4"/>
        <v>0</v>
      </c>
      <c r="I27" s="32">
        <f t="shared" si="4"/>
        <v>0</v>
      </c>
      <c r="J27" s="32">
        <f t="shared" si="4"/>
        <v>0</v>
      </c>
      <c r="K27" s="32">
        <f t="shared" si="4"/>
        <v>0</v>
      </c>
      <c r="L27" s="32">
        <f t="shared" si="4"/>
        <v>0</v>
      </c>
      <c r="M27" s="32">
        <f t="shared" si="4"/>
        <v>0</v>
      </c>
      <c r="N27" s="32">
        <f t="shared" si="4"/>
        <v>0</v>
      </c>
      <c r="O27" s="32">
        <f t="shared" si="4"/>
        <v>0</v>
      </c>
      <c r="P27" s="32">
        <f t="shared" si="4"/>
        <v>0</v>
      </c>
      <c r="Q27" s="32">
        <f t="shared" si="4"/>
        <v>0</v>
      </c>
      <c r="R27" s="32">
        <f t="shared" si="4"/>
        <v>0</v>
      </c>
      <c r="S27" s="32">
        <f t="shared" si="4"/>
        <v>0</v>
      </c>
      <c r="T27" s="32">
        <f t="shared" si="4"/>
        <v>0</v>
      </c>
      <c r="U27" s="32">
        <f t="shared" si="4"/>
        <v>0</v>
      </c>
      <c r="V27" s="32">
        <f t="shared" si="4"/>
        <v>0</v>
      </c>
      <c r="W27" s="32">
        <f t="shared" si="4"/>
        <v>0</v>
      </c>
      <c r="X27" s="32">
        <f t="shared" si="4"/>
        <v>0</v>
      </c>
      <c r="Y27" s="32">
        <f t="shared" si="4"/>
        <v>0</v>
      </c>
      <c r="Z27" s="32">
        <f t="shared" si="4"/>
        <v>0</v>
      </c>
      <c r="AA27" s="32">
        <f t="shared" si="4"/>
        <v>0</v>
      </c>
      <c r="AB27" s="32">
        <f t="shared" si="4"/>
        <v>0</v>
      </c>
      <c r="AC27" s="32">
        <f t="shared" si="4"/>
        <v>0</v>
      </c>
      <c r="AD27" s="32">
        <f t="shared" si="4"/>
        <v>0</v>
      </c>
      <c r="AE27" s="32">
        <f t="shared" si="4"/>
        <v>0</v>
      </c>
      <c r="AF27" s="32">
        <f t="shared" si="4"/>
        <v>0</v>
      </c>
      <c r="AG27" s="32">
        <f>SUM(B27:AF27)</f>
        <v>0</v>
      </c>
    </row>
    <row r="28" spans="1:34" x14ac:dyDescent="0.2">
      <c r="A28" s="35" t="s">
        <v>25</v>
      </c>
      <c r="B28" s="36">
        <f>B22+B27</f>
        <v>0</v>
      </c>
      <c r="C28" s="36">
        <f t="shared" ref="C28:AF28" si="5">C22+C27</f>
        <v>0</v>
      </c>
      <c r="D28" s="36">
        <f t="shared" si="5"/>
        <v>0</v>
      </c>
      <c r="E28" s="36">
        <f t="shared" si="5"/>
        <v>0</v>
      </c>
      <c r="F28" s="36">
        <f t="shared" si="5"/>
        <v>0</v>
      </c>
      <c r="G28" s="36">
        <f t="shared" si="5"/>
        <v>0</v>
      </c>
      <c r="H28" s="36">
        <f t="shared" si="5"/>
        <v>0</v>
      </c>
      <c r="I28" s="36">
        <f t="shared" si="5"/>
        <v>0</v>
      </c>
      <c r="J28" s="36">
        <f t="shared" si="5"/>
        <v>0</v>
      </c>
      <c r="K28" s="36">
        <f t="shared" si="5"/>
        <v>0</v>
      </c>
      <c r="L28" s="36">
        <f t="shared" si="5"/>
        <v>0</v>
      </c>
      <c r="M28" s="36">
        <f t="shared" si="5"/>
        <v>0</v>
      </c>
      <c r="N28" s="36">
        <f t="shared" si="5"/>
        <v>0</v>
      </c>
      <c r="O28" s="36">
        <f t="shared" si="5"/>
        <v>0</v>
      </c>
      <c r="P28" s="36">
        <f t="shared" si="5"/>
        <v>0</v>
      </c>
      <c r="Q28" s="36">
        <f t="shared" si="5"/>
        <v>0</v>
      </c>
      <c r="R28" s="36">
        <f t="shared" si="5"/>
        <v>0</v>
      </c>
      <c r="S28" s="36">
        <f t="shared" si="5"/>
        <v>0</v>
      </c>
      <c r="T28" s="36">
        <f t="shared" si="5"/>
        <v>0</v>
      </c>
      <c r="U28" s="36">
        <f t="shared" si="5"/>
        <v>0</v>
      </c>
      <c r="V28" s="36">
        <f t="shared" si="5"/>
        <v>0</v>
      </c>
      <c r="W28" s="36">
        <f t="shared" si="5"/>
        <v>0</v>
      </c>
      <c r="X28" s="36">
        <f t="shared" si="5"/>
        <v>0</v>
      </c>
      <c r="Y28" s="36">
        <f t="shared" si="5"/>
        <v>0</v>
      </c>
      <c r="Z28" s="36">
        <f t="shared" si="5"/>
        <v>0</v>
      </c>
      <c r="AA28" s="36">
        <f t="shared" si="5"/>
        <v>0</v>
      </c>
      <c r="AB28" s="36">
        <f t="shared" si="5"/>
        <v>0</v>
      </c>
      <c r="AC28" s="36">
        <f t="shared" si="5"/>
        <v>0</v>
      </c>
      <c r="AD28" s="36">
        <f t="shared" si="5"/>
        <v>0</v>
      </c>
      <c r="AE28" s="36">
        <f t="shared" si="5"/>
        <v>0</v>
      </c>
      <c r="AF28" s="36">
        <f t="shared" si="5"/>
        <v>0</v>
      </c>
      <c r="AG28" s="37">
        <f>AG27</f>
        <v>0</v>
      </c>
    </row>
    <row r="29" spans="1:34" x14ac:dyDescent="0.2">
      <c r="A29" s="43"/>
      <c r="B29" s="44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7"/>
      <c r="AG29" s="42"/>
    </row>
    <row r="30" spans="1:34" ht="29.25" customHeight="1" x14ac:dyDescent="0.2">
      <c r="A30" s="108" t="s">
        <v>26</v>
      </c>
      <c r="B30" s="109"/>
      <c r="C30" s="110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2"/>
      <c r="AG30" s="45">
        <f>AG9-AG28</f>
        <v>0</v>
      </c>
    </row>
    <row r="32" spans="1:34" ht="17.25" customHeight="1" x14ac:dyDescent="0.2">
      <c r="A32" s="49" t="s">
        <v>27</v>
      </c>
      <c r="G32" s="113" t="s">
        <v>28</v>
      </c>
      <c r="H32" s="114"/>
      <c r="I32" s="114"/>
      <c r="J32" s="114"/>
      <c r="K32" s="114"/>
      <c r="L32" s="114"/>
      <c r="M32" s="115"/>
      <c r="Q32" s="13"/>
      <c r="W32" s="9"/>
      <c r="X32" s="9"/>
      <c r="Y32" s="9"/>
      <c r="Z32" s="9"/>
      <c r="AA32" s="9"/>
      <c r="AB32" s="9"/>
      <c r="AC32" s="9"/>
      <c r="AD32" s="9"/>
      <c r="AE32" s="102"/>
      <c r="AF32" s="9"/>
      <c r="AG32" s="9" t="s">
        <v>29</v>
      </c>
      <c r="AH32" s="33" t="s">
        <v>30</v>
      </c>
    </row>
    <row r="33" spans="1:34" x14ac:dyDescent="0.2">
      <c r="A33" s="61"/>
      <c r="B33" s="48"/>
      <c r="C33" s="48"/>
      <c r="D33" s="48"/>
      <c r="G33" s="116"/>
      <c r="H33" s="117"/>
      <c r="I33" s="117"/>
      <c r="J33" s="117"/>
      <c r="K33" s="117"/>
      <c r="L33" s="117"/>
      <c r="M33" s="118"/>
      <c r="W33" s="9"/>
      <c r="X33" s="9"/>
      <c r="Y33" s="9"/>
      <c r="Z33" s="9"/>
      <c r="AA33" s="9"/>
      <c r="AB33" s="9"/>
      <c r="AC33" s="9"/>
      <c r="AD33" s="12"/>
      <c r="AE33" s="12" t="s">
        <v>31</v>
      </c>
      <c r="AF33" s="12"/>
      <c r="AG33" s="38">
        <f>AG22</f>
        <v>0</v>
      </c>
      <c r="AH33" s="38">
        <f>AG22</f>
        <v>0</v>
      </c>
    </row>
    <row r="34" spans="1:34" x14ac:dyDescent="0.2">
      <c r="W34" s="9"/>
      <c r="X34" s="9"/>
      <c r="Y34" s="9"/>
      <c r="Z34" s="9"/>
      <c r="AA34" s="9"/>
      <c r="AB34" s="9"/>
      <c r="AC34" s="9"/>
      <c r="AD34" s="11"/>
      <c r="AE34" s="12" t="s">
        <v>20</v>
      </c>
      <c r="AF34" s="12"/>
      <c r="AG34" s="38">
        <f>AG27</f>
        <v>0</v>
      </c>
      <c r="AH34" s="38">
        <f>AG27</f>
        <v>0</v>
      </c>
    </row>
    <row r="35" spans="1:34" x14ac:dyDescent="0.2">
      <c r="A35" s="39"/>
      <c r="B35" s="39"/>
      <c r="C35" s="39"/>
      <c r="D35" s="39"/>
      <c r="G35" s="39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W35" s="9"/>
      <c r="X35" s="9"/>
      <c r="Y35" s="9"/>
      <c r="Z35" s="9"/>
      <c r="AA35" s="9"/>
      <c r="AB35" s="9"/>
      <c r="AC35" s="9"/>
      <c r="AD35" s="9"/>
      <c r="AE35" s="9" t="s">
        <v>8</v>
      </c>
      <c r="AF35" s="9"/>
      <c r="AG35" s="38">
        <f>AG33+AG34</f>
        <v>0</v>
      </c>
      <c r="AH35" s="38">
        <f>AH33+AH34</f>
        <v>0</v>
      </c>
    </row>
    <row r="36" spans="1:34" x14ac:dyDescent="0.2">
      <c r="A36" s="5" t="s">
        <v>32</v>
      </c>
      <c r="G36" s="5" t="s">
        <v>32</v>
      </c>
      <c r="W36" s="9"/>
      <c r="X36" s="9"/>
      <c r="Y36" s="9"/>
      <c r="Z36" s="9"/>
      <c r="AA36" s="9"/>
    </row>
    <row r="38" spans="1:34" x14ac:dyDescent="0.2">
      <c r="AG38" s="6"/>
    </row>
    <row r="40" spans="1:34" x14ac:dyDescent="0.2">
      <c r="AE40" s="4"/>
      <c r="AF40" s="4"/>
    </row>
    <row r="41" spans="1:34" x14ac:dyDescent="0.2">
      <c r="A41" s="2"/>
    </row>
  </sheetData>
  <mergeCells count="11">
    <mergeCell ref="B2:V2"/>
    <mergeCell ref="J4:K4"/>
    <mergeCell ref="B5:K5"/>
    <mergeCell ref="A6:C6"/>
    <mergeCell ref="K6:S6"/>
    <mergeCell ref="A30:B30"/>
    <mergeCell ref="C30:AF30"/>
    <mergeCell ref="G32:M32"/>
    <mergeCell ref="G33:M33"/>
    <mergeCell ref="A7:C7"/>
    <mergeCell ref="A8:C8"/>
  </mergeCells>
  <phoneticPr fontId="4" type="noConversion"/>
  <conditionalFormatting sqref="B12:AF12">
    <cfRule type="containsText" dxfId="440" priority="30" operator="containsText" text="lø">
      <formula>NOT(ISERROR(SEARCH("lø",B12)))</formula>
    </cfRule>
    <cfRule type="containsText" dxfId="439" priority="31" operator="containsText" text="sø">
      <formula>NOT(ISERROR(SEARCH("sø",B12)))</formula>
    </cfRule>
  </conditionalFormatting>
  <conditionalFormatting sqref="C14:AF21">
    <cfRule type="expression" dxfId="438" priority="28">
      <formula>C$12="sø"</formula>
    </cfRule>
    <cfRule type="expression" dxfId="437" priority="29">
      <formula>C$12="lø"</formula>
    </cfRule>
  </conditionalFormatting>
  <conditionalFormatting sqref="I14">
    <cfRule type="expression" dxfId="436" priority="26">
      <formula>$H$12="sø"</formula>
    </cfRule>
    <cfRule type="expression" dxfId="435" priority="27">
      <formula>$H$12="lø"</formula>
    </cfRule>
  </conditionalFormatting>
  <conditionalFormatting sqref="J14">
    <cfRule type="expression" dxfId="434" priority="24">
      <formula>J$12="sø"</formula>
    </cfRule>
    <cfRule type="expression" dxfId="433" priority="25">
      <formula>J$12="lø"</formula>
    </cfRule>
  </conditionalFormatting>
  <conditionalFormatting sqref="C24:AF24">
    <cfRule type="expression" dxfId="432" priority="22">
      <formula>C$12="sø"</formula>
    </cfRule>
    <cfRule type="expression" dxfId="431" priority="23">
      <formula>C$12="lø"</formula>
    </cfRule>
  </conditionalFormatting>
  <conditionalFormatting sqref="I24">
    <cfRule type="expression" dxfId="430" priority="20">
      <formula>$H$12="sø"</formula>
    </cfRule>
    <cfRule type="expression" dxfId="429" priority="21">
      <formula>$H$12="lø"</formula>
    </cfRule>
  </conditionalFormatting>
  <conditionalFormatting sqref="J24">
    <cfRule type="expression" dxfId="428" priority="18">
      <formula>J$12="sø"</formula>
    </cfRule>
    <cfRule type="expression" dxfId="427" priority="19">
      <formula>J$12="lø"</formula>
    </cfRule>
  </conditionalFormatting>
  <conditionalFormatting sqref="C25:AF25">
    <cfRule type="expression" dxfId="426" priority="16">
      <formula>C$12="sø"</formula>
    </cfRule>
    <cfRule type="expression" dxfId="425" priority="17">
      <formula>C$12="lø"</formula>
    </cfRule>
  </conditionalFormatting>
  <conditionalFormatting sqref="I25">
    <cfRule type="expression" dxfId="424" priority="14">
      <formula>$H$12="sø"</formula>
    </cfRule>
    <cfRule type="expression" dxfId="423" priority="15">
      <formula>$H$12="lø"</formula>
    </cfRule>
  </conditionalFormatting>
  <conditionalFormatting sqref="J25">
    <cfRule type="expression" dxfId="422" priority="12">
      <formula>J$12="sø"</formula>
    </cfRule>
    <cfRule type="expression" dxfId="421" priority="13">
      <formula>J$12="lø"</formula>
    </cfRule>
  </conditionalFormatting>
  <conditionalFormatting sqref="C26:AF26">
    <cfRule type="expression" dxfId="420" priority="10">
      <formula>C$12="sø"</formula>
    </cfRule>
    <cfRule type="expression" dxfId="419" priority="11">
      <formula>C$12="lø"</formula>
    </cfRule>
  </conditionalFormatting>
  <conditionalFormatting sqref="I26">
    <cfRule type="expression" dxfId="418" priority="8">
      <formula>$H$12="sø"</formula>
    </cfRule>
    <cfRule type="expression" dxfId="417" priority="9">
      <formula>$H$12="lø"</formula>
    </cfRule>
  </conditionalFormatting>
  <conditionalFormatting sqref="J26">
    <cfRule type="expression" dxfId="416" priority="6">
      <formula>J$12="sø"</formula>
    </cfRule>
    <cfRule type="expression" dxfId="415" priority="7">
      <formula>J$12="lø"</formula>
    </cfRule>
  </conditionalFormatting>
  <conditionalFormatting sqref="B28:AF29">
    <cfRule type="cellIs" dxfId="414" priority="5" operator="greaterThan">
      <formula>24</formula>
    </cfRule>
  </conditionalFormatting>
  <conditionalFormatting sqref="B14:B21">
    <cfRule type="expression" dxfId="413" priority="3">
      <formula>B$12="sø"</formula>
    </cfRule>
    <cfRule type="expression" dxfId="412" priority="4">
      <formula>B$12="lø"</formula>
    </cfRule>
  </conditionalFormatting>
  <conditionalFormatting sqref="B24:B26">
    <cfRule type="expression" dxfId="411" priority="1">
      <formula>B$12="sø"</formula>
    </cfRule>
    <cfRule type="expression" dxfId="410" priority="2">
      <formula>B$12="lø"</formula>
    </cfRule>
  </conditionalFormatting>
  <pageMargins left="0.47" right="0.38" top="0.81" bottom="0.65" header="0.51181102362204722" footer="0.3"/>
  <pageSetup paperSize="9" scale="53" pageOrder="overThenDown" orientation="landscape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pageSetUpPr fitToPage="1"/>
  </sheetPr>
  <dimension ref="A1:AI41"/>
  <sheetViews>
    <sheetView showGridLines="0" zoomScale="85" zoomScaleNormal="85" workbookViewId="0">
      <selection activeCell="A14" sqref="A14:A21"/>
    </sheetView>
  </sheetViews>
  <sheetFormatPr defaultColWidth="11.42578125" defaultRowHeight="12.75" x14ac:dyDescent="0.2"/>
  <cols>
    <col min="1" max="1" width="44" customWidth="1"/>
    <col min="2" max="10" width="6.28515625" customWidth="1"/>
    <col min="11" max="32" width="6.140625" customWidth="1"/>
    <col min="33" max="33" width="10.140625" bestFit="1" customWidth="1"/>
    <col min="34" max="34" width="16.140625" customWidth="1"/>
    <col min="35" max="35" width="13.5703125" bestFit="1" customWidth="1"/>
    <col min="36" max="36" width="14.140625" customWidth="1"/>
  </cols>
  <sheetData>
    <row r="1" spans="1:35" ht="12" customHeight="1" x14ac:dyDescent="0.2">
      <c r="AB1" s="14"/>
      <c r="AC1" s="14"/>
      <c r="AD1" s="14"/>
    </row>
    <row r="2" spans="1:35" ht="29.25" customHeight="1" x14ac:dyDescent="0.5">
      <c r="B2" s="122" t="s">
        <v>0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AB2" s="14"/>
      <c r="AC2" s="14"/>
      <c r="AD2" s="14"/>
      <c r="AI2" s="21" t="str">
        <f>Grunndata!A18</f>
        <v>Holidays 2024</v>
      </c>
    </row>
    <row r="3" spans="1:35" ht="12" customHeight="1" x14ac:dyDescent="0.2"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16"/>
      <c r="AC3" s="16"/>
      <c r="AD3" s="16"/>
      <c r="AI3" s="107">
        <f>Grunndata!A19</f>
        <v>45292</v>
      </c>
    </row>
    <row r="4" spans="1:35" ht="28.5" customHeight="1" x14ac:dyDescent="0.5">
      <c r="A4" s="40"/>
      <c r="H4" s="122">
        <f>Grunndata!B2</f>
        <v>2024</v>
      </c>
      <c r="I4" s="122"/>
      <c r="J4" s="123"/>
      <c r="K4" s="123"/>
      <c r="L4" s="1" t="str">
        <f>TEXT(B11,"mmmm")</f>
        <v>oktober</v>
      </c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16"/>
      <c r="AC4" s="16"/>
      <c r="AD4" s="9"/>
      <c r="AE4" s="9"/>
      <c r="AF4" s="9"/>
      <c r="AG4" s="9"/>
      <c r="AI4" s="107">
        <f>Grunndata!A20</f>
        <v>45379</v>
      </c>
    </row>
    <row r="5" spans="1:35" ht="27.75" customHeight="1" x14ac:dyDescent="0.25">
      <c r="A5" s="41"/>
      <c r="B5" s="124"/>
      <c r="C5" s="124"/>
      <c r="D5" s="124"/>
      <c r="E5" s="124"/>
      <c r="F5" s="124"/>
      <c r="G5" s="124"/>
      <c r="H5" s="124"/>
      <c r="I5" s="124"/>
      <c r="J5" s="124"/>
      <c r="K5" s="124"/>
      <c r="Q5" s="3"/>
      <c r="R5" s="3"/>
      <c r="S5" s="101"/>
      <c r="T5" s="7"/>
      <c r="Y5" s="8"/>
      <c r="Z5" s="8"/>
      <c r="AA5" s="8"/>
      <c r="AB5" s="16"/>
      <c r="AC5" s="16"/>
      <c r="AD5" s="8"/>
      <c r="AE5" s="14"/>
      <c r="AF5" s="15"/>
      <c r="AI5" s="107">
        <f>Grunndata!A21</f>
        <v>45380</v>
      </c>
    </row>
    <row r="6" spans="1:35" ht="24" customHeight="1" x14ac:dyDescent="0.2">
      <c r="A6" s="119" t="s">
        <v>1</v>
      </c>
      <c r="B6" s="120"/>
      <c r="C6" s="121"/>
      <c r="D6" s="128" t="str">
        <f>'1'!D6:J6</f>
        <v>Write title here</v>
      </c>
      <c r="E6" s="129"/>
      <c r="F6" s="129"/>
      <c r="G6" s="129"/>
      <c r="H6" s="129"/>
      <c r="I6" s="129"/>
      <c r="J6" s="130"/>
      <c r="K6" s="125" t="s">
        <v>2</v>
      </c>
      <c r="L6" s="126"/>
      <c r="M6" s="126"/>
      <c r="N6" s="126"/>
      <c r="O6" s="126"/>
      <c r="P6" s="126"/>
      <c r="Q6" s="126"/>
      <c r="R6" s="126"/>
      <c r="S6" s="127"/>
      <c r="T6" s="128" t="str">
        <f>'1'!T6:AA6</f>
        <v>Write grant agreement number here</v>
      </c>
      <c r="U6" s="129"/>
      <c r="V6" s="129"/>
      <c r="W6" s="129"/>
      <c r="X6" s="129"/>
      <c r="Y6" s="129"/>
      <c r="Z6" s="129"/>
      <c r="AA6" s="130"/>
      <c r="AB6" s="3"/>
      <c r="AC6" s="3"/>
      <c r="AD6" s="3"/>
      <c r="AE6" s="16"/>
      <c r="AF6" s="17"/>
      <c r="AG6" s="19"/>
      <c r="AI6" s="107">
        <f>Grunndata!A22</f>
        <v>45382</v>
      </c>
    </row>
    <row r="7" spans="1:35" ht="27" customHeight="1" x14ac:dyDescent="0.2">
      <c r="A7" s="119" t="s">
        <v>3</v>
      </c>
      <c r="B7" s="120"/>
      <c r="C7" s="121"/>
      <c r="D7" s="128" t="str">
        <f>'1'!D7:AA7</f>
        <v>EU</v>
      </c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30"/>
      <c r="AB7" s="3"/>
      <c r="AC7" s="3"/>
      <c r="AD7" s="3"/>
      <c r="AE7" s="9"/>
      <c r="AF7" s="17"/>
      <c r="AG7" s="19"/>
      <c r="AI7" s="107">
        <f>Grunndata!A23</f>
        <v>45383</v>
      </c>
    </row>
    <row r="8" spans="1:35" ht="27.75" customHeight="1" x14ac:dyDescent="0.2">
      <c r="A8" s="119" t="s">
        <v>5</v>
      </c>
      <c r="B8" s="120"/>
      <c r="C8" s="121"/>
      <c r="D8" s="116" t="str">
        <f>'1'!D8:AA8</f>
        <v>Write name here</v>
      </c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8"/>
      <c r="AB8" s="3"/>
      <c r="AD8" s="3"/>
      <c r="AE8" s="3"/>
      <c r="AF8" s="17" t="s">
        <v>6</v>
      </c>
      <c r="AG8" s="20">
        <f>NETWORKDAYS(B11,AF11,AI3:AI14)</f>
        <v>23</v>
      </c>
      <c r="AI8" s="107">
        <f>Grunndata!A24</f>
        <v>45413</v>
      </c>
    </row>
    <row r="9" spans="1:35" ht="12.95" customHeight="1" x14ac:dyDescent="0.2">
      <c r="A9" s="3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3"/>
      <c r="AA9" s="3"/>
      <c r="AB9" s="3"/>
      <c r="AC9" s="3"/>
      <c r="AD9" s="3"/>
      <c r="AE9" s="3"/>
      <c r="AF9" s="17"/>
      <c r="AG9" s="20"/>
      <c r="AI9" s="107">
        <f>Grunndata!A25</f>
        <v>45421</v>
      </c>
    </row>
    <row r="10" spans="1:35" ht="12.95" customHeight="1" x14ac:dyDescent="0.2">
      <c r="A10" s="3"/>
      <c r="B10" s="3"/>
      <c r="C10" s="3"/>
      <c r="D10" s="3"/>
      <c r="E10" s="3"/>
      <c r="I10" s="3"/>
      <c r="J10" s="3"/>
      <c r="K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4"/>
      <c r="AI10" s="107">
        <f>Grunndata!A26</f>
        <v>45429</v>
      </c>
    </row>
    <row r="11" spans="1:35" ht="12.95" customHeight="1" x14ac:dyDescent="0.2">
      <c r="A11" s="29" t="s">
        <v>7</v>
      </c>
      <c r="B11" s="30">
        <f>DATE(H4,10,1)</f>
        <v>45566</v>
      </c>
      <c r="C11" s="30">
        <f>B11+1</f>
        <v>45567</v>
      </c>
      <c r="D11" s="30">
        <f t="shared" ref="D11:AC11" si="0">C11+1</f>
        <v>45568</v>
      </c>
      <c r="E11" s="30">
        <f t="shared" si="0"/>
        <v>45569</v>
      </c>
      <c r="F11" s="30">
        <f t="shared" si="0"/>
        <v>45570</v>
      </c>
      <c r="G11" s="30">
        <f t="shared" si="0"/>
        <v>45571</v>
      </c>
      <c r="H11" s="30">
        <f t="shared" si="0"/>
        <v>45572</v>
      </c>
      <c r="I11" s="30">
        <f t="shared" si="0"/>
        <v>45573</v>
      </c>
      <c r="J11" s="30">
        <f t="shared" si="0"/>
        <v>45574</v>
      </c>
      <c r="K11" s="30">
        <f t="shared" si="0"/>
        <v>45575</v>
      </c>
      <c r="L11" s="30">
        <f t="shared" si="0"/>
        <v>45576</v>
      </c>
      <c r="M11" s="30">
        <f t="shared" si="0"/>
        <v>45577</v>
      </c>
      <c r="N11" s="30">
        <f>M11+1</f>
        <v>45578</v>
      </c>
      <c r="O11" s="30">
        <f t="shared" si="0"/>
        <v>45579</v>
      </c>
      <c r="P11" s="30">
        <f t="shared" si="0"/>
        <v>45580</v>
      </c>
      <c r="Q11" s="30">
        <f t="shared" si="0"/>
        <v>45581</v>
      </c>
      <c r="R11" s="30">
        <f t="shared" si="0"/>
        <v>45582</v>
      </c>
      <c r="S11" s="30">
        <f t="shared" si="0"/>
        <v>45583</v>
      </c>
      <c r="T11" s="30">
        <f t="shared" si="0"/>
        <v>45584</v>
      </c>
      <c r="U11" s="30">
        <f t="shared" si="0"/>
        <v>45585</v>
      </c>
      <c r="V11" s="30">
        <f t="shared" si="0"/>
        <v>45586</v>
      </c>
      <c r="W11" s="30">
        <f t="shared" si="0"/>
        <v>45587</v>
      </c>
      <c r="X11" s="30">
        <f t="shared" si="0"/>
        <v>45588</v>
      </c>
      <c r="Y11" s="30">
        <f t="shared" si="0"/>
        <v>45589</v>
      </c>
      <c r="Z11" s="30">
        <f t="shared" si="0"/>
        <v>45590</v>
      </c>
      <c r="AA11" s="30">
        <f t="shared" si="0"/>
        <v>45591</v>
      </c>
      <c r="AB11" s="30">
        <f t="shared" si="0"/>
        <v>45592</v>
      </c>
      <c r="AC11" s="30">
        <f t="shared" si="0"/>
        <v>45593</v>
      </c>
      <c r="AD11" s="30">
        <f t="shared" ref="AD11" si="1">AC11+1</f>
        <v>45594</v>
      </c>
      <c r="AE11" s="30">
        <f t="shared" ref="AE11" si="2">AD11+1</f>
        <v>45595</v>
      </c>
      <c r="AF11" s="30">
        <f t="shared" ref="AF11" si="3">AE11+1</f>
        <v>45596</v>
      </c>
      <c r="AG11" s="26" t="s">
        <v>8</v>
      </c>
      <c r="AI11" s="107">
        <f>Grunndata!A27</f>
        <v>45431</v>
      </c>
    </row>
    <row r="12" spans="1:35" ht="12.95" customHeight="1" x14ac:dyDescent="0.2">
      <c r="A12" s="29" t="s">
        <v>9</v>
      </c>
      <c r="B12" s="31" t="str">
        <f>TEXT(B11,"ddd")</f>
        <v>tir</v>
      </c>
      <c r="C12" s="31" t="str">
        <f t="shared" ref="C12:AC12" si="4">TEXT(C11,"ddd")</f>
        <v>ons</v>
      </c>
      <c r="D12" s="31" t="str">
        <f t="shared" si="4"/>
        <v>tor</v>
      </c>
      <c r="E12" s="31" t="str">
        <f t="shared" si="4"/>
        <v>fre</v>
      </c>
      <c r="F12" s="31" t="str">
        <f t="shared" si="4"/>
        <v>lør</v>
      </c>
      <c r="G12" s="31" t="str">
        <f t="shared" si="4"/>
        <v>søn</v>
      </c>
      <c r="H12" s="31" t="str">
        <f t="shared" si="4"/>
        <v>man</v>
      </c>
      <c r="I12" s="31" t="str">
        <f t="shared" si="4"/>
        <v>tir</v>
      </c>
      <c r="J12" s="31" t="str">
        <f t="shared" si="4"/>
        <v>ons</v>
      </c>
      <c r="K12" s="31" t="str">
        <f t="shared" si="4"/>
        <v>tor</v>
      </c>
      <c r="L12" s="31" t="str">
        <f t="shared" si="4"/>
        <v>fre</v>
      </c>
      <c r="M12" s="31" t="str">
        <f t="shared" si="4"/>
        <v>lør</v>
      </c>
      <c r="N12" s="31" t="str">
        <f t="shared" si="4"/>
        <v>søn</v>
      </c>
      <c r="O12" s="31" t="str">
        <f t="shared" si="4"/>
        <v>man</v>
      </c>
      <c r="P12" s="31" t="str">
        <f t="shared" si="4"/>
        <v>tir</v>
      </c>
      <c r="Q12" s="31" t="str">
        <f t="shared" si="4"/>
        <v>ons</v>
      </c>
      <c r="R12" s="31" t="str">
        <f t="shared" si="4"/>
        <v>tor</v>
      </c>
      <c r="S12" s="31" t="str">
        <f t="shared" si="4"/>
        <v>fre</v>
      </c>
      <c r="T12" s="31" t="str">
        <f t="shared" si="4"/>
        <v>lør</v>
      </c>
      <c r="U12" s="31" t="str">
        <f t="shared" si="4"/>
        <v>søn</v>
      </c>
      <c r="V12" s="31" t="str">
        <f t="shared" si="4"/>
        <v>man</v>
      </c>
      <c r="W12" s="31" t="str">
        <f t="shared" si="4"/>
        <v>tir</v>
      </c>
      <c r="X12" s="31" t="str">
        <f t="shared" si="4"/>
        <v>ons</v>
      </c>
      <c r="Y12" s="31" t="str">
        <f t="shared" si="4"/>
        <v>tor</v>
      </c>
      <c r="Z12" s="31" t="str">
        <f t="shared" si="4"/>
        <v>fre</v>
      </c>
      <c r="AA12" s="31" t="str">
        <f t="shared" si="4"/>
        <v>lør</v>
      </c>
      <c r="AB12" s="31" t="str">
        <f t="shared" si="4"/>
        <v>søn</v>
      </c>
      <c r="AC12" s="31" t="str">
        <f t="shared" si="4"/>
        <v>man</v>
      </c>
      <c r="AD12" s="31" t="str">
        <f t="shared" ref="AD12:AF12" si="5">TEXT(AD11,"ddd")</f>
        <v>tir</v>
      </c>
      <c r="AE12" s="31" t="str">
        <f t="shared" si="5"/>
        <v>ons</v>
      </c>
      <c r="AF12" s="31" t="str">
        <f t="shared" si="5"/>
        <v>tor</v>
      </c>
      <c r="AG12" s="24"/>
      <c r="AI12" s="107">
        <f>Grunndata!A28</f>
        <v>45432</v>
      </c>
    </row>
    <row r="13" spans="1:35" ht="12.95" customHeight="1" x14ac:dyDescent="0.2">
      <c r="A13" s="27" t="s">
        <v>10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4"/>
      <c r="AI13" s="107">
        <f>Grunndata!A29</f>
        <v>45651</v>
      </c>
    </row>
    <row r="14" spans="1:35" ht="12.95" customHeight="1" x14ac:dyDescent="0.2">
      <c r="A14" s="62" t="s">
        <v>11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25"/>
      <c r="AG14" s="32">
        <f t="shared" ref="AG14:AG22" si="6">SUM(B14:AF14)</f>
        <v>0</v>
      </c>
      <c r="AI14" s="107">
        <f>Grunndata!A30</f>
        <v>45652</v>
      </c>
    </row>
    <row r="15" spans="1:35" ht="12.95" customHeight="1" x14ac:dyDescent="0.2">
      <c r="A15" s="62" t="s">
        <v>12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25"/>
      <c r="AG15" s="32">
        <f t="shared" si="6"/>
        <v>0</v>
      </c>
      <c r="AI15" s="18"/>
    </row>
    <row r="16" spans="1:35" ht="12.95" customHeight="1" x14ac:dyDescent="0.2">
      <c r="A16" s="62" t="s">
        <v>13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25"/>
      <c r="AG16" s="32">
        <f t="shared" si="6"/>
        <v>0</v>
      </c>
    </row>
    <row r="17" spans="1:34" ht="12.95" customHeight="1" x14ac:dyDescent="0.2">
      <c r="A17" s="62" t="s">
        <v>14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25"/>
      <c r="AG17" s="32">
        <f t="shared" si="6"/>
        <v>0</v>
      </c>
    </row>
    <row r="18" spans="1:34" ht="12.95" customHeight="1" x14ac:dyDescent="0.2">
      <c r="A18" s="62" t="s">
        <v>15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25"/>
      <c r="AG18" s="32">
        <f t="shared" si="6"/>
        <v>0</v>
      </c>
    </row>
    <row r="19" spans="1:34" ht="12.95" customHeight="1" x14ac:dyDescent="0.2">
      <c r="A19" s="62" t="s">
        <v>16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25"/>
      <c r="AG19" s="32">
        <f t="shared" si="6"/>
        <v>0</v>
      </c>
    </row>
    <row r="20" spans="1:34" ht="12.95" customHeight="1" x14ac:dyDescent="0.2">
      <c r="A20" s="62" t="s">
        <v>17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25"/>
      <c r="AG20" s="32">
        <f t="shared" si="6"/>
        <v>0</v>
      </c>
    </row>
    <row r="21" spans="1:34" ht="12.95" customHeight="1" x14ac:dyDescent="0.2">
      <c r="A21" s="62" t="s">
        <v>18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25"/>
      <c r="AG21" s="32">
        <f t="shared" si="6"/>
        <v>0</v>
      </c>
    </row>
    <row r="22" spans="1:34" ht="12.75" customHeight="1" x14ac:dyDescent="0.2">
      <c r="A22" s="26" t="s">
        <v>19</v>
      </c>
      <c r="B22" s="32">
        <f t="shared" ref="B22:AE22" si="7">SUM(B14:B21)</f>
        <v>0</v>
      </c>
      <c r="C22" s="32">
        <f t="shared" si="7"/>
        <v>0</v>
      </c>
      <c r="D22" s="32">
        <f t="shared" si="7"/>
        <v>0</v>
      </c>
      <c r="E22" s="32">
        <f t="shared" si="7"/>
        <v>0</v>
      </c>
      <c r="F22" s="32">
        <f t="shared" si="7"/>
        <v>0</v>
      </c>
      <c r="G22" s="32">
        <f t="shared" si="7"/>
        <v>0</v>
      </c>
      <c r="H22" s="32">
        <f t="shared" si="7"/>
        <v>0</v>
      </c>
      <c r="I22" s="32">
        <f t="shared" si="7"/>
        <v>0</v>
      </c>
      <c r="J22" s="32">
        <f t="shared" si="7"/>
        <v>0</v>
      </c>
      <c r="K22" s="32">
        <f t="shared" si="7"/>
        <v>0</v>
      </c>
      <c r="L22" s="32">
        <f t="shared" si="7"/>
        <v>0</v>
      </c>
      <c r="M22" s="32">
        <f t="shared" si="7"/>
        <v>0</v>
      </c>
      <c r="N22" s="32">
        <f t="shared" si="7"/>
        <v>0</v>
      </c>
      <c r="O22" s="32">
        <f t="shared" si="7"/>
        <v>0</v>
      </c>
      <c r="P22" s="32">
        <f t="shared" si="7"/>
        <v>0</v>
      </c>
      <c r="Q22" s="32">
        <f t="shared" si="7"/>
        <v>0</v>
      </c>
      <c r="R22" s="32">
        <f t="shared" si="7"/>
        <v>0</v>
      </c>
      <c r="S22" s="32">
        <f t="shared" si="7"/>
        <v>0</v>
      </c>
      <c r="T22" s="32">
        <f t="shared" si="7"/>
        <v>0</v>
      </c>
      <c r="U22" s="32">
        <f t="shared" si="7"/>
        <v>0</v>
      </c>
      <c r="V22" s="32">
        <f t="shared" si="7"/>
        <v>0</v>
      </c>
      <c r="W22" s="32">
        <f t="shared" si="7"/>
        <v>0</v>
      </c>
      <c r="X22" s="32">
        <f t="shared" si="7"/>
        <v>0</v>
      </c>
      <c r="Y22" s="32">
        <f t="shared" si="7"/>
        <v>0</v>
      </c>
      <c r="Z22" s="32">
        <f t="shared" si="7"/>
        <v>0</v>
      </c>
      <c r="AA22" s="32">
        <f t="shared" si="7"/>
        <v>0</v>
      </c>
      <c r="AB22" s="32">
        <f t="shared" si="7"/>
        <v>0</v>
      </c>
      <c r="AC22" s="32">
        <f t="shared" si="7"/>
        <v>0</v>
      </c>
      <c r="AD22" s="32">
        <f t="shared" si="7"/>
        <v>0</v>
      </c>
      <c r="AE22" s="32">
        <f t="shared" si="7"/>
        <v>0</v>
      </c>
      <c r="AF22" s="32">
        <f>SUM(AF14:AF21)</f>
        <v>0</v>
      </c>
      <c r="AG22" s="32">
        <f t="shared" si="6"/>
        <v>0</v>
      </c>
    </row>
    <row r="23" spans="1:34" ht="12.95" customHeight="1" x14ac:dyDescent="0.2">
      <c r="A23" s="27" t="s">
        <v>20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</row>
    <row r="24" spans="1:34" ht="12.95" customHeight="1" x14ac:dyDescent="0.2">
      <c r="A24" s="24" t="s">
        <v>21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25"/>
      <c r="AG24" s="32">
        <f>SUM(B24:AF24)</f>
        <v>0</v>
      </c>
    </row>
    <row r="25" spans="1:34" x14ac:dyDescent="0.2">
      <c r="A25" s="24" t="s">
        <v>22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25"/>
      <c r="AG25" s="32">
        <f>SUM(B25:AF25)</f>
        <v>0</v>
      </c>
    </row>
    <row r="26" spans="1:34" x14ac:dyDescent="0.2">
      <c r="A26" s="24" t="s">
        <v>23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25"/>
      <c r="AG26" s="32">
        <f>SUM(B26:AF26)</f>
        <v>0</v>
      </c>
    </row>
    <row r="27" spans="1:34" x14ac:dyDescent="0.2">
      <c r="A27" s="26" t="s">
        <v>24</v>
      </c>
      <c r="B27" s="32">
        <f t="shared" ref="B27:AF27" si="8">SUM(B24:B26)</f>
        <v>0</v>
      </c>
      <c r="C27" s="32">
        <f t="shared" si="8"/>
        <v>0</v>
      </c>
      <c r="D27" s="32">
        <f t="shared" si="8"/>
        <v>0</v>
      </c>
      <c r="E27" s="32">
        <f t="shared" si="8"/>
        <v>0</v>
      </c>
      <c r="F27" s="32">
        <f t="shared" si="8"/>
        <v>0</v>
      </c>
      <c r="G27" s="32">
        <f t="shared" si="8"/>
        <v>0</v>
      </c>
      <c r="H27" s="32">
        <f t="shared" si="8"/>
        <v>0</v>
      </c>
      <c r="I27" s="32">
        <f t="shared" si="8"/>
        <v>0</v>
      </c>
      <c r="J27" s="32">
        <f t="shared" si="8"/>
        <v>0</v>
      </c>
      <c r="K27" s="32">
        <f t="shared" si="8"/>
        <v>0</v>
      </c>
      <c r="L27" s="32">
        <f t="shared" si="8"/>
        <v>0</v>
      </c>
      <c r="M27" s="32">
        <f t="shared" si="8"/>
        <v>0</v>
      </c>
      <c r="N27" s="32">
        <f t="shared" si="8"/>
        <v>0</v>
      </c>
      <c r="O27" s="32">
        <f t="shared" si="8"/>
        <v>0</v>
      </c>
      <c r="P27" s="32">
        <f t="shared" si="8"/>
        <v>0</v>
      </c>
      <c r="Q27" s="32">
        <f t="shared" si="8"/>
        <v>0</v>
      </c>
      <c r="R27" s="32">
        <f t="shared" si="8"/>
        <v>0</v>
      </c>
      <c r="S27" s="32">
        <f t="shared" si="8"/>
        <v>0</v>
      </c>
      <c r="T27" s="32">
        <f t="shared" si="8"/>
        <v>0</v>
      </c>
      <c r="U27" s="32">
        <f t="shared" si="8"/>
        <v>0</v>
      </c>
      <c r="V27" s="32">
        <f t="shared" si="8"/>
        <v>0</v>
      </c>
      <c r="W27" s="32">
        <f t="shared" si="8"/>
        <v>0</v>
      </c>
      <c r="X27" s="32">
        <f t="shared" si="8"/>
        <v>0</v>
      </c>
      <c r="Y27" s="32">
        <f t="shared" si="8"/>
        <v>0</v>
      </c>
      <c r="Z27" s="32">
        <f t="shared" si="8"/>
        <v>0</v>
      </c>
      <c r="AA27" s="32">
        <f t="shared" si="8"/>
        <v>0</v>
      </c>
      <c r="AB27" s="32">
        <f t="shared" si="8"/>
        <v>0</v>
      </c>
      <c r="AC27" s="32">
        <f t="shared" si="8"/>
        <v>0</v>
      </c>
      <c r="AD27" s="32">
        <f t="shared" si="8"/>
        <v>0</v>
      </c>
      <c r="AE27" s="32">
        <f t="shared" si="8"/>
        <v>0</v>
      </c>
      <c r="AF27" s="32">
        <f t="shared" si="8"/>
        <v>0</v>
      </c>
      <c r="AG27" s="32">
        <f>SUM(B27:AF27)</f>
        <v>0</v>
      </c>
    </row>
    <row r="28" spans="1:34" x14ac:dyDescent="0.2">
      <c r="A28" s="35" t="s">
        <v>25</v>
      </c>
      <c r="B28" s="36">
        <f>B22+B27</f>
        <v>0</v>
      </c>
      <c r="C28" s="36">
        <f t="shared" ref="C28:AF28" si="9">C22+C27</f>
        <v>0</v>
      </c>
      <c r="D28" s="36">
        <f t="shared" si="9"/>
        <v>0</v>
      </c>
      <c r="E28" s="36">
        <f t="shared" si="9"/>
        <v>0</v>
      </c>
      <c r="F28" s="36">
        <f t="shared" si="9"/>
        <v>0</v>
      </c>
      <c r="G28" s="36">
        <f t="shared" si="9"/>
        <v>0</v>
      </c>
      <c r="H28" s="36">
        <f t="shared" si="9"/>
        <v>0</v>
      </c>
      <c r="I28" s="36">
        <f t="shared" si="9"/>
        <v>0</v>
      </c>
      <c r="J28" s="36">
        <f t="shared" si="9"/>
        <v>0</v>
      </c>
      <c r="K28" s="36">
        <f t="shared" si="9"/>
        <v>0</v>
      </c>
      <c r="L28" s="36">
        <f t="shared" si="9"/>
        <v>0</v>
      </c>
      <c r="M28" s="36">
        <f t="shared" si="9"/>
        <v>0</v>
      </c>
      <c r="N28" s="36">
        <f t="shared" si="9"/>
        <v>0</v>
      </c>
      <c r="O28" s="36">
        <f t="shared" si="9"/>
        <v>0</v>
      </c>
      <c r="P28" s="36">
        <f t="shared" si="9"/>
        <v>0</v>
      </c>
      <c r="Q28" s="36">
        <f t="shared" si="9"/>
        <v>0</v>
      </c>
      <c r="R28" s="36">
        <f t="shared" si="9"/>
        <v>0</v>
      </c>
      <c r="S28" s="36">
        <f t="shared" si="9"/>
        <v>0</v>
      </c>
      <c r="T28" s="36">
        <f t="shared" si="9"/>
        <v>0</v>
      </c>
      <c r="U28" s="36">
        <f t="shared" si="9"/>
        <v>0</v>
      </c>
      <c r="V28" s="36">
        <f t="shared" si="9"/>
        <v>0</v>
      </c>
      <c r="W28" s="36">
        <f t="shared" si="9"/>
        <v>0</v>
      </c>
      <c r="X28" s="36">
        <f t="shared" si="9"/>
        <v>0</v>
      </c>
      <c r="Y28" s="36">
        <f t="shared" si="9"/>
        <v>0</v>
      </c>
      <c r="Z28" s="36">
        <f t="shared" si="9"/>
        <v>0</v>
      </c>
      <c r="AA28" s="36">
        <f t="shared" si="9"/>
        <v>0</v>
      </c>
      <c r="AB28" s="36">
        <f t="shared" si="9"/>
        <v>0</v>
      </c>
      <c r="AC28" s="36">
        <f t="shared" si="9"/>
        <v>0</v>
      </c>
      <c r="AD28" s="36">
        <f t="shared" si="9"/>
        <v>0</v>
      </c>
      <c r="AE28" s="36">
        <f t="shared" si="9"/>
        <v>0</v>
      </c>
      <c r="AF28" s="36">
        <f t="shared" si="9"/>
        <v>0</v>
      </c>
      <c r="AG28" s="37">
        <f>AG27</f>
        <v>0</v>
      </c>
    </row>
    <row r="29" spans="1:34" x14ac:dyDescent="0.2">
      <c r="A29" s="43"/>
      <c r="B29" s="44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7"/>
      <c r="AG29" s="42"/>
    </row>
    <row r="30" spans="1:34" ht="29.25" customHeight="1" x14ac:dyDescent="0.2">
      <c r="A30" s="108" t="s">
        <v>26</v>
      </c>
      <c r="B30" s="109"/>
      <c r="C30" s="110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2"/>
      <c r="AG30" s="45">
        <f>AG9-AG28</f>
        <v>0</v>
      </c>
    </row>
    <row r="32" spans="1:34" ht="17.25" customHeight="1" x14ac:dyDescent="0.2">
      <c r="A32" s="49" t="s">
        <v>27</v>
      </c>
      <c r="G32" s="113" t="s">
        <v>28</v>
      </c>
      <c r="H32" s="114"/>
      <c r="I32" s="114"/>
      <c r="J32" s="114"/>
      <c r="K32" s="114"/>
      <c r="L32" s="114"/>
      <c r="M32" s="115"/>
      <c r="Q32" s="13"/>
      <c r="W32" s="9"/>
      <c r="X32" s="9"/>
      <c r="Y32" s="9"/>
      <c r="Z32" s="9"/>
      <c r="AA32" s="9"/>
      <c r="AB32" s="9"/>
      <c r="AC32" s="9"/>
      <c r="AD32" s="9"/>
      <c r="AE32" s="102"/>
      <c r="AF32" s="9"/>
      <c r="AG32" s="9" t="s">
        <v>29</v>
      </c>
      <c r="AH32" s="33" t="s">
        <v>30</v>
      </c>
    </row>
    <row r="33" spans="1:34" x14ac:dyDescent="0.2">
      <c r="A33" s="59" t="str">
        <f>IF('1'!A33="","",'1'!A33)</f>
        <v/>
      </c>
      <c r="B33" s="48"/>
      <c r="C33" s="48"/>
      <c r="D33" s="48"/>
      <c r="G33" s="131" t="str">
        <f>IF('1'!G33:M33="","",'1'!G33:M33)</f>
        <v/>
      </c>
      <c r="H33" s="132"/>
      <c r="I33" s="132"/>
      <c r="J33" s="132"/>
      <c r="K33" s="132"/>
      <c r="L33" s="132"/>
      <c r="M33" s="133"/>
      <c r="W33" s="9"/>
      <c r="X33" s="9"/>
      <c r="Y33" s="9"/>
      <c r="Z33" s="9"/>
      <c r="AA33" s="9"/>
      <c r="AB33" s="9"/>
      <c r="AC33" s="9"/>
      <c r="AD33" s="12"/>
      <c r="AE33" s="12" t="s">
        <v>31</v>
      </c>
      <c r="AF33" s="12"/>
      <c r="AG33" s="38">
        <f>AG22</f>
        <v>0</v>
      </c>
      <c r="AH33" s="38">
        <f>'9'!AH33+'10'!AG33</f>
        <v>0</v>
      </c>
    </row>
    <row r="34" spans="1:34" x14ac:dyDescent="0.2">
      <c r="W34" s="9"/>
      <c r="X34" s="9"/>
      <c r="Y34" s="9"/>
      <c r="Z34" s="9"/>
      <c r="AA34" s="9"/>
      <c r="AB34" s="9"/>
      <c r="AC34" s="9"/>
      <c r="AD34" s="11"/>
      <c r="AE34" s="12" t="s">
        <v>20</v>
      </c>
      <c r="AF34" s="12"/>
      <c r="AG34" s="38">
        <f>AG27</f>
        <v>0</v>
      </c>
      <c r="AH34" s="38">
        <f>'9'!AH34+'10'!AG34</f>
        <v>0</v>
      </c>
    </row>
    <row r="35" spans="1:34" x14ac:dyDescent="0.2">
      <c r="A35" s="39"/>
      <c r="B35" s="39"/>
      <c r="C35" s="39"/>
      <c r="D35" s="39"/>
      <c r="G35" s="39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W35" s="9"/>
      <c r="X35" s="9"/>
      <c r="Y35" s="9"/>
      <c r="Z35" s="9"/>
      <c r="AA35" s="9"/>
      <c r="AB35" s="9"/>
      <c r="AC35" s="9"/>
      <c r="AD35" s="9"/>
      <c r="AE35" s="9" t="s">
        <v>8</v>
      </c>
      <c r="AF35" s="9"/>
      <c r="AG35" s="38">
        <f>AG33+AG34</f>
        <v>0</v>
      </c>
      <c r="AH35" s="38">
        <f>AH33+AH34</f>
        <v>0</v>
      </c>
    </row>
    <row r="36" spans="1:34" x14ac:dyDescent="0.2">
      <c r="A36" s="5" t="s">
        <v>32</v>
      </c>
      <c r="G36" s="5" t="s">
        <v>32</v>
      </c>
      <c r="W36" s="9"/>
      <c r="X36" s="9"/>
      <c r="Y36" s="9"/>
      <c r="Z36" s="9"/>
      <c r="AA36" s="9"/>
    </row>
    <row r="38" spans="1:34" x14ac:dyDescent="0.2">
      <c r="AG38" s="6"/>
    </row>
    <row r="40" spans="1:34" x14ac:dyDescent="0.2">
      <c r="AE40" s="4"/>
      <c r="AF40" s="4"/>
    </row>
    <row r="41" spans="1:34" x14ac:dyDescent="0.2">
      <c r="A41" s="2"/>
    </row>
  </sheetData>
  <mergeCells count="16">
    <mergeCell ref="A30:B30"/>
    <mergeCell ref="C30:AF30"/>
    <mergeCell ref="G32:M32"/>
    <mergeCell ref="G33:M33"/>
    <mergeCell ref="A7:C7"/>
    <mergeCell ref="D7:AA7"/>
    <mergeCell ref="A8:C8"/>
    <mergeCell ref="D8:AA8"/>
    <mergeCell ref="B2:V2"/>
    <mergeCell ref="H4:I4"/>
    <mergeCell ref="J4:K4"/>
    <mergeCell ref="B5:K5"/>
    <mergeCell ref="A6:C6"/>
    <mergeCell ref="D6:J6"/>
    <mergeCell ref="K6:S6"/>
    <mergeCell ref="T6:AA6"/>
  </mergeCells>
  <conditionalFormatting sqref="B12:AF12">
    <cfRule type="containsText" dxfId="85" priority="26" operator="containsText" text="lø">
      <formula>NOT(ISERROR(SEARCH("lø",B12)))</formula>
    </cfRule>
    <cfRule type="containsText" dxfId="84" priority="27" operator="containsText" text="sø">
      <formula>NOT(ISERROR(SEARCH("sø",B12)))</formula>
    </cfRule>
  </conditionalFormatting>
  <conditionalFormatting sqref="B14:AF21">
    <cfRule type="expression" dxfId="83" priority="24">
      <formula>B$12="sø"</formula>
    </cfRule>
    <cfRule type="expression" dxfId="82" priority="25">
      <formula>B$12="lø"</formula>
    </cfRule>
  </conditionalFormatting>
  <conditionalFormatting sqref="I14">
    <cfRule type="expression" dxfId="81" priority="22">
      <formula>$H$12="sø"</formula>
    </cfRule>
    <cfRule type="expression" dxfId="80" priority="23">
      <formula>$H$12="lø"</formula>
    </cfRule>
  </conditionalFormatting>
  <conditionalFormatting sqref="J14">
    <cfRule type="expression" dxfId="79" priority="20">
      <formula>J$12="sø"</formula>
    </cfRule>
    <cfRule type="expression" dxfId="78" priority="21">
      <formula>J$12="lø"</formula>
    </cfRule>
  </conditionalFormatting>
  <conditionalFormatting sqref="B24:AF24">
    <cfRule type="expression" dxfId="77" priority="18">
      <formula>B$12="sø"</formula>
    </cfRule>
    <cfRule type="expression" dxfId="76" priority="19">
      <formula>B$12="lø"</formula>
    </cfRule>
  </conditionalFormatting>
  <conditionalFormatting sqref="I24">
    <cfRule type="expression" dxfId="75" priority="16">
      <formula>$H$12="sø"</formula>
    </cfRule>
    <cfRule type="expression" dxfId="74" priority="17">
      <formula>$H$12="lø"</formula>
    </cfRule>
  </conditionalFormatting>
  <conditionalFormatting sqref="J24">
    <cfRule type="expression" dxfId="73" priority="14">
      <formula>J$12="sø"</formula>
    </cfRule>
    <cfRule type="expression" dxfId="72" priority="15">
      <formula>J$12="lø"</formula>
    </cfRule>
  </conditionalFormatting>
  <conditionalFormatting sqref="B25:AF25">
    <cfRule type="expression" dxfId="71" priority="12">
      <formula>B$12="sø"</formula>
    </cfRule>
    <cfRule type="expression" dxfId="70" priority="13">
      <formula>B$12="lø"</formula>
    </cfRule>
  </conditionalFormatting>
  <conditionalFormatting sqref="I25">
    <cfRule type="expression" dxfId="69" priority="10">
      <formula>$H$12="sø"</formula>
    </cfRule>
    <cfRule type="expression" dxfId="68" priority="11">
      <formula>$H$12="lø"</formula>
    </cfRule>
  </conditionalFormatting>
  <conditionalFormatting sqref="J25">
    <cfRule type="expression" dxfId="67" priority="8">
      <formula>J$12="sø"</formula>
    </cfRule>
    <cfRule type="expression" dxfId="66" priority="9">
      <formula>J$12="lø"</formula>
    </cfRule>
  </conditionalFormatting>
  <conditionalFormatting sqref="B26:AF26">
    <cfRule type="expression" dxfId="65" priority="6">
      <formula>B$12="sø"</formula>
    </cfRule>
    <cfRule type="expression" dxfId="64" priority="7">
      <formula>B$12="lø"</formula>
    </cfRule>
  </conditionalFormatting>
  <conditionalFormatting sqref="I26">
    <cfRule type="expression" dxfId="63" priority="4">
      <formula>$H$12="sø"</formula>
    </cfRule>
    <cfRule type="expression" dxfId="62" priority="5">
      <formula>$H$12="lø"</formula>
    </cfRule>
  </conditionalFormatting>
  <conditionalFormatting sqref="J26">
    <cfRule type="expression" dxfId="61" priority="2">
      <formula>J$12="sø"</formula>
    </cfRule>
    <cfRule type="expression" dxfId="60" priority="3">
      <formula>J$12="lø"</formula>
    </cfRule>
  </conditionalFormatting>
  <conditionalFormatting sqref="B28:AF29">
    <cfRule type="cellIs" dxfId="59" priority="1" operator="greaterThan">
      <formula>24</formula>
    </cfRule>
  </conditionalFormatting>
  <pageMargins left="0.47" right="0.38" top="0.81" bottom="0.65" header="0.51181102362204722" footer="0.3"/>
  <pageSetup paperSize="9" scale="53" pageOrder="overThenDown" orientation="landscape" r:id="rId1"/>
  <headerFooter alignWithMargins="0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pageSetUpPr fitToPage="1"/>
  </sheetPr>
  <dimension ref="A1:AI41"/>
  <sheetViews>
    <sheetView showGridLines="0" zoomScale="85" zoomScaleNormal="85" workbookViewId="0">
      <selection activeCell="A14" sqref="A14:A21"/>
    </sheetView>
  </sheetViews>
  <sheetFormatPr defaultColWidth="11.42578125" defaultRowHeight="12.75" x14ac:dyDescent="0.2"/>
  <cols>
    <col min="1" max="1" width="44" customWidth="1"/>
    <col min="2" max="10" width="6.28515625" customWidth="1"/>
    <col min="11" max="32" width="6.140625" customWidth="1"/>
    <col min="33" max="33" width="10.140625" bestFit="1" customWidth="1"/>
    <col min="34" max="34" width="16.140625" customWidth="1"/>
    <col min="35" max="35" width="13.5703125" bestFit="1" customWidth="1"/>
    <col min="36" max="36" width="14.140625" customWidth="1"/>
  </cols>
  <sheetData>
    <row r="1" spans="1:35" ht="12" customHeight="1" x14ac:dyDescent="0.2">
      <c r="AB1" s="14"/>
      <c r="AC1" s="14"/>
      <c r="AD1" s="14"/>
    </row>
    <row r="2" spans="1:35" ht="29.25" customHeight="1" x14ac:dyDescent="0.5">
      <c r="B2" s="122" t="s">
        <v>0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AB2" s="14"/>
      <c r="AC2" s="14"/>
      <c r="AD2" s="14"/>
      <c r="AI2" s="21" t="str">
        <f>Grunndata!A18</f>
        <v>Holidays 2024</v>
      </c>
    </row>
    <row r="3" spans="1:35" ht="12" customHeight="1" x14ac:dyDescent="0.2"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16"/>
      <c r="AC3" s="16"/>
      <c r="AD3" s="16"/>
      <c r="AI3" s="107">
        <f>Grunndata!A19</f>
        <v>45292</v>
      </c>
    </row>
    <row r="4" spans="1:35" ht="28.5" customHeight="1" x14ac:dyDescent="0.5">
      <c r="A4" s="40"/>
      <c r="H4" s="122">
        <f>Grunndata!B2</f>
        <v>2024</v>
      </c>
      <c r="I4" s="122"/>
      <c r="J4" s="123"/>
      <c r="K4" s="123"/>
      <c r="L4" s="1" t="str">
        <f>TEXT(B11,"mmmm")</f>
        <v>november</v>
      </c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16"/>
      <c r="AC4" s="16"/>
      <c r="AD4" s="9"/>
      <c r="AE4" s="9"/>
      <c r="AF4" s="9"/>
      <c r="AG4" s="9"/>
      <c r="AI4" s="107">
        <f>Grunndata!A20</f>
        <v>45379</v>
      </c>
    </row>
    <row r="5" spans="1:35" ht="27.75" customHeight="1" x14ac:dyDescent="0.25">
      <c r="A5" s="41"/>
      <c r="B5" s="124"/>
      <c r="C5" s="124"/>
      <c r="D5" s="124"/>
      <c r="E5" s="124"/>
      <c r="F5" s="124"/>
      <c r="G5" s="124"/>
      <c r="H5" s="124"/>
      <c r="I5" s="124"/>
      <c r="J5" s="124"/>
      <c r="K5" s="124"/>
      <c r="Q5" s="3"/>
      <c r="R5" s="3"/>
      <c r="S5" s="101"/>
      <c r="T5" s="7"/>
      <c r="Y5" s="8"/>
      <c r="Z5" s="8"/>
      <c r="AA5" s="8"/>
      <c r="AB5" s="16"/>
      <c r="AC5" s="16"/>
      <c r="AD5" s="8"/>
      <c r="AE5" s="14"/>
      <c r="AF5" s="15"/>
      <c r="AI5" s="107">
        <f>Grunndata!A21</f>
        <v>45380</v>
      </c>
    </row>
    <row r="6" spans="1:35" ht="24" customHeight="1" x14ac:dyDescent="0.2">
      <c r="A6" s="119" t="s">
        <v>1</v>
      </c>
      <c r="B6" s="120"/>
      <c r="C6" s="121"/>
      <c r="D6" s="128" t="str">
        <f>'1'!D6:J6</f>
        <v>Write title here</v>
      </c>
      <c r="E6" s="129"/>
      <c r="F6" s="129"/>
      <c r="G6" s="129"/>
      <c r="H6" s="129"/>
      <c r="I6" s="129"/>
      <c r="J6" s="130"/>
      <c r="K6" s="125" t="s">
        <v>2</v>
      </c>
      <c r="L6" s="126"/>
      <c r="M6" s="126"/>
      <c r="N6" s="126"/>
      <c r="O6" s="126"/>
      <c r="P6" s="126"/>
      <c r="Q6" s="126"/>
      <c r="R6" s="126"/>
      <c r="S6" s="127"/>
      <c r="T6" s="128" t="str">
        <f>'1'!T6:AA6</f>
        <v>Write grant agreement number here</v>
      </c>
      <c r="U6" s="129"/>
      <c r="V6" s="129"/>
      <c r="W6" s="129"/>
      <c r="X6" s="129"/>
      <c r="Y6" s="129"/>
      <c r="Z6" s="129"/>
      <c r="AA6" s="130"/>
      <c r="AB6" s="3"/>
      <c r="AC6" s="3"/>
      <c r="AD6" s="3"/>
      <c r="AE6" s="16"/>
      <c r="AF6" s="17"/>
      <c r="AG6" s="19"/>
      <c r="AI6" s="107">
        <f>Grunndata!A22</f>
        <v>45382</v>
      </c>
    </row>
    <row r="7" spans="1:35" ht="27" customHeight="1" x14ac:dyDescent="0.2">
      <c r="A7" s="119" t="s">
        <v>3</v>
      </c>
      <c r="B7" s="120"/>
      <c r="C7" s="121"/>
      <c r="D7" s="128" t="str">
        <f>'1'!D7:AA7</f>
        <v>EU</v>
      </c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30"/>
      <c r="AB7" s="3"/>
      <c r="AC7" s="3"/>
      <c r="AD7" s="3"/>
      <c r="AE7" s="9"/>
      <c r="AF7" s="17"/>
      <c r="AG7" s="19"/>
      <c r="AI7" s="107">
        <f>Grunndata!A23</f>
        <v>45383</v>
      </c>
    </row>
    <row r="8" spans="1:35" ht="27.75" customHeight="1" x14ac:dyDescent="0.2">
      <c r="A8" s="119" t="s">
        <v>5</v>
      </c>
      <c r="B8" s="120"/>
      <c r="C8" s="121"/>
      <c r="D8" s="116" t="str">
        <f>'1'!D8:AA8</f>
        <v>Write name here</v>
      </c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8"/>
      <c r="AB8" s="3"/>
      <c r="AD8" s="3"/>
      <c r="AE8" s="3"/>
      <c r="AF8" s="17" t="s">
        <v>6</v>
      </c>
      <c r="AG8" s="20">
        <f>NETWORKDAYS(B11,AE11,AI3:AI14)</f>
        <v>21</v>
      </c>
      <c r="AI8" s="107">
        <f>Grunndata!A24</f>
        <v>45413</v>
      </c>
    </row>
    <row r="9" spans="1:35" ht="12.95" customHeight="1" x14ac:dyDescent="0.2">
      <c r="A9" s="3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3"/>
      <c r="AA9" s="3"/>
      <c r="AB9" s="3"/>
      <c r="AC9" s="3"/>
      <c r="AD9" s="3"/>
      <c r="AE9" s="3"/>
      <c r="AF9" s="17"/>
      <c r="AG9" s="20"/>
      <c r="AI9" s="107">
        <f>Grunndata!A25</f>
        <v>45421</v>
      </c>
    </row>
    <row r="10" spans="1:35" ht="12.95" customHeight="1" x14ac:dyDescent="0.2">
      <c r="A10" s="3"/>
      <c r="B10" s="3"/>
      <c r="C10" s="3"/>
      <c r="D10" s="3"/>
      <c r="E10" s="3"/>
      <c r="I10" s="3"/>
      <c r="J10" s="3"/>
      <c r="K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4"/>
      <c r="AI10" s="107">
        <f>Grunndata!A26</f>
        <v>45429</v>
      </c>
    </row>
    <row r="11" spans="1:35" ht="12.95" customHeight="1" x14ac:dyDescent="0.2">
      <c r="A11" s="29" t="s">
        <v>7</v>
      </c>
      <c r="B11" s="30">
        <f>DATE(H4,11,1)</f>
        <v>45597</v>
      </c>
      <c r="C11" s="30">
        <f>B11+1</f>
        <v>45598</v>
      </c>
      <c r="D11" s="30">
        <f t="shared" ref="D11:AC11" si="0">C11+1</f>
        <v>45599</v>
      </c>
      <c r="E11" s="30">
        <f t="shared" si="0"/>
        <v>45600</v>
      </c>
      <c r="F11" s="30">
        <f t="shared" si="0"/>
        <v>45601</v>
      </c>
      <c r="G11" s="30">
        <f t="shared" si="0"/>
        <v>45602</v>
      </c>
      <c r="H11" s="30">
        <f t="shared" si="0"/>
        <v>45603</v>
      </c>
      <c r="I11" s="30">
        <f t="shared" si="0"/>
        <v>45604</v>
      </c>
      <c r="J11" s="30">
        <f t="shared" si="0"/>
        <v>45605</v>
      </c>
      <c r="K11" s="30">
        <f t="shared" si="0"/>
        <v>45606</v>
      </c>
      <c r="L11" s="30">
        <f t="shared" si="0"/>
        <v>45607</v>
      </c>
      <c r="M11" s="30">
        <f t="shared" si="0"/>
        <v>45608</v>
      </c>
      <c r="N11" s="30">
        <f>M11+1</f>
        <v>45609</v>
      </c>
      <c r="O11" s="30">
        <f t="shared" si="0"/>
        <v>45610</v>
      </c>
      <c r="P11" s="30">
        <f t="shared" si="0"/>
        <v>45611</v>
      </c>
      <c r="Q11" s="30">
        <f t="shared" si="0"/>
        <v>45612</v>
      </c>
      <c r="R11" s="30">
        <f t="shared" si="0"/>
        <v>45613</v>
      </c>
      <c r="S11" s="30">
        <f t="shared" si="0"/>
        <v>45614</v>
      </c>
      <c r="T11" s="30">
        <f t="shared" si="0"/>
        <v>45615</v>
      </c>
      <c r="U11" s="30">
        <f t="shared" si="0"/>
        <v>45616</v>
      </c>
      <c r="V11" s="30">
        <f t="shared" si="0"/>
        <v>45617</v>
      </c>
      <c r="W11" s="30">
        <f t="shared" si="0"/>
        <v>45618</v>
      </c>
      <c r="X11" s="30">
        <f t="shared" si="0"/>
        <v>45619</v>
      </c>
      <c r="Y11" s="30">
        <f t="shared" si="0"/>
        <v>45620</v>
      </c>
      <c r="Z11" s="30">
        <f t="shared" si="0"/>
        <v>45621</v>
      </c>
      <c r="AA11" s="30">
        <f t="shared" si="0"/>
        <v>45622</v>
      </c>
      <c r="AB11" s="30">
        <f t="shared" si="0"/>
        <v>45623</v>
      </c>
      <c r="AC11" s="30">
        <f t="shared" si="0"/>
        <v>45624</v>
      </c>
      <c r="AD11" s="30">
        <f t="shared" ref="AD11" si="1">AC11+1</f>
        <v>45625</v>
      </c>
      <c r="AE11" s="30">
        <f t="shared" ref="AE11" si="2">AD11+1</f>
        <v>45626</v>
      </c>
      <c r="AF11" s="30"/>
      <c r="AG11" s="26" t="s">
        <v>8</v>
      </c>
      <c r="AI11" s="107">
        <f>Grunndata!A27</f>
        <v>45431</v>
      </c>
    </row>
    <row r="12" spans="1:35" ht="12.95" customHeight="1" x14ac:dyDescent="0.2">
      <c r="A12" s="29" t="s">
        <v>9</v>
      </c>
      <c r="B12" s="31" t="str">
        <f>TEXT(B11,"ddd")</f>
        <v>fre</v>
      </c>
      <c r="C12" s="31" t="str">
        <f t="shared" ref="C12:AC12" si="3">TEXT(C11,"ddd")</f>
        <v>lør</v>
      </c>
      <c r="D12" s="31" t="str">
        <f t="shared" si="3"/>
        <v>søn</v>
      </c>
      <c r="E12" s="31" t="str">
        <f t="shared" si="3"/>
        <v>man</v>
      </c>
      <c r="F12" s="31" t="str">
        <f t="shared" si="3"/>
        <v>tir</v>
      </c>
      <c r="G12" s="31" t="str">
        <f t="shared" si="3"/>
        <v>ons</v>
      </c>
      <c r="H12" s="31" t="str">
        <f t="shared" si="3"/>
        <v>tor</v>
      </c>
      <c r="I12" s="31" t="str">
        <f t="shared" si="3"/>
        <v>fre</v>
      </c>
      <c r="J12" s="31" t="str">
        <f t="shared" si="3"/>
        <v>lør</v>
      </c>
      <c r="K12" s="31" t="str">
        <f t="shared" si="3"/>
        <v>søn</v>
      </c>
      <c r="L12" s="31" t="str">
        <f t="shared" si="3"/>
        <v>man</v>
      </c>
      <c r="M12" s="31" t="str">
        <f t="shared" si="3"/>
        <v>tir</v>
      </c>
      <c r="N12" s="31" t="str">
        <f t="shared" si="3"/>
        <v>ons</v>
      </c>
      <c r="O12" s="31" t="str">
        <f t="shared" si="3"/>
        <v>tor</v>
      </c>
      <c r="P12" s="31" t="str">
        <f t="shared" si="3"/>
        <v>fre</v>
      </c>
      <c r="Q12" s="31" t="str">
        <f t="shared" si="3"/>
        <v>lør</v>
      </c>
      <c r="R12" s="31" t="str">
        <f t="shared" si="3"/>
        <v>søn</v>
      </c>
      <c r="S12" s="31" t="str">
        <f t="shared" si="3"/>
        <v>man</v>
      </c>
      <c r="T12" s="31" t="str">
        <f t="shared" si="3"/>
        <v>tir</v>
      </c>
      <c r="U12" s="31" t="str">
        <f t="shared" si="3"/>
        <v>ons</v>
      </c>
      <c r="V12" s="31" t="str">
        <f t="shared" si="3"/>
        <v>tor</v>
      </c>
      <c r="W12" s="31" t="str">
        <f t="shared" si="3"/>
        <v>fre</v>
      </c>
      <c r="X12" s="31" t="str">
        <f t="shared" si="3"/>
        <v>lør</v>
      </c>
      <c r="Y12" s="31" t="str">
        <f t="shared" si="3"/>
        <v>søn</v>
      </c>
      <c r="Z12" s="31" t="str">
        <f t="shared" si="3"/>
        <v>man</v>
      </c>
      <c r="AA12" s="31" t="str">
        <f t="shared" si="3"/>
        <v>tir</v>
      </c>
      <c r="AB12" s="31" t="str">
        <f t="shared" si="3"/>
        <v>ons</v>
      </c>
      <c r="AC12" s="31" t="str">
        <f t="shared" si="3"/>
        <v>tor</v>
      </c>
      <c r="AD12" s="31" t="str">
        <f t="shared" ref="AD12:AE12" si="4">TEXT(AD11,"ddd")</f>
        <v>fre</v>
      </c>
      <c r="AE12" s="31" t="str">
        <f t="shared" si="4"/>
        <v>lør</v>
      </c>
      <c r="AF12" s="31"/>
      <c r="AG12" s="24"/>
      <c r="AI12" s="107">
        <f>Grunndata!A28</f>
        <v>45432</v>
      </c>
    </row>
    <row r="13" spans="1:35" ht="12.95" customHeight="1" x14ac:dyDescent="0.2">
      <c r="A13" s="27" t="s">
        <v>10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4"/>
      <c r="AI13" s="107">
        <f>Grunndata!A29</f>
        <v>45651</v>
      </c>
    </row>
    <row r="14" spans="1:35" ht="12.95" customHeight="1" x14ac:dyDescent="0.2">
      <c r="A14" s="62" t="s">
        <v>11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25"/>
      <c r="AG14" s="32">
        <f t="shared" ref="AG14:AG22" si="5">SUM(B14:AF14)</f>
        <v>0</v>
      </c>
      <c r="AI14" s="107">
        <f>Grunndata!A30</f>
        <v>45652</v>
      </c>
    </row>
    <row r="15" spans="1:35" ht="12.95" customHeight="1" x14ac:dyDescent="0.2">
      <c r="A15" s="62" t="s">
        <v>12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25"/>
      <c r="AG15" s="32">
        <f t="shared" si="5"/>
        <v>0</v>
      </c>
      <c r="AI15" s="18"/>
    </row>
    <row r="16" spans="1:35" ht="12.95" customHeight="1" x14ac:dyDescent="0.2">
      <c r="A16" s="62" t="s">
        <v>13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25"/>
      <c r="AG16" s="32">
        <f t="shared" si="5"/>
        <v>0</v>
      </c>
    </row>
    <row r="17" spans="1:34" ht="12.95" customHeight="1" x14ac:dyDescent="0.2">
      <c r="A17" s="62" t="s">
        <v>14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25"/>
      <c r="AG17" s="32">
        <f t="shared" si="5"/>
        <v>0</v>
      </c>
    </row>
    <row r="18" spans="1:34" ht="12.95" customHeight="1" x14ac:dyDescent="0.2">
      <c r="A18" s="62" t="s">
        <v>15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25"/>
      <c r="AG18" s="32">
        <f t="shared" si="5"/>
        <v>0</v>
      </c>
    </row>
    <row r="19" spans="1:34" ht="12.95" customHeight="1" x14ac:dyDescent="0.2">
      <c r="A19" s="62" t="s">
        <v>16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25"/>
      <c r="AG19" s="32">
        <f t="shared" si="5"/>
        <v>0</v>
      </c>
    </row>
    <row r="20" spans="1:34" ht="12.95" customHeight="1" x14ac:dyDescent="0.2">
      <c r="A20" s="62" t="s">
        <v>17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25"/>
      <c r="AG20" s="32">
        <f t="shared" si="5"/>
        <v>0</v>
      </c>
    </row>
    <row r="21" spans="1:34" ht="12.95" customHeight="1" x14ac:dyDescent="0.2">
      <c r="A21" s="62" t="s">
        <v>18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25"/>
      <c r="AG21" s="32">
        <f t="shared" si="5"/>
        <v>0</v>
      </c>
    </row>
    <row r="22" spans="1:34" ht="12.75" customHeight="1" x14ac:dyDescent="0.2">
      <c r="A22" s="26" t="s">
        <v>19</v>
      </c>
      <c r="B22" s="32">
        <f t="shared" ref="B22:AE22" si="6">SUM(B14:B21)</f>
        <v>0</v>
      </c>
      <c r="C22" s="32">
        <f t="shared" si="6"/>
        <v>0</v>
      </c>
      <c r="D22" s="32">
        <f t="shared" si="6"/>
        <v>0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0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6"/>
        <v>0</v>
      </c>
      <c r="O22" s="32">
        <f t="shared" si="6"/>
        <v>0</v>
      </c>
      <c r="P22" s="32">
        <f t="shared" si="6"/>
        <v>0</v>
      </c>
      <c r="Q22" s="32">
        <f t="shared" si="6"/>
        <v>0</v>
      </c>
      <c r="R22" s="32">
        <f t="shared" si="6"/>
        <v>0</v>
      </c>
      <c r="S22" s="32">
        <f t="shared" si="6"/>
        <v>0</v>
      </c>
      <c r="T22" s="32">
        <f t="shared" si="6"/>
        <v>0</v>
      </c>
      <c r="U22" s="32">
        <f t="shared" si="6"/>
        <v>0</v>
      </c>
      <c r="V22" s="32">
        <f t="shared" si="6"/>
        <v>0</v>
      </c>
      <c r="W22" s="32">
        <f t="shared" si="6"/>
        <v>0</v>
      </c>
      <c r="X22" s="32">
        <f t="shared" si="6"/>
        <v>0</v>
      </c>
      <c r="Y22" s="32">
        <f t="shared" si="6"/>
        <v>0</v>
      </c>
      <c r="Z22" s="32">
        <f t="shared" si="6"/>
        <v>0</v>
      </c>
      <c r="AA22" s="32">
        <f t="shared" si="6"/>
        <v>0</v>
      </c>
      <c r="AB22" s="32">
        <f t="shared" si="6"/>
        <v>0</v>
      </c>
      <c r="AC22" s="32">
        <f t="shared" si="6"/>
        <v>0</v>
      </c>
      <c r="AD22" s="32">
        <f t="shared" si="6"/>
        <v>0</v>
      </c>
      <c r="AE22" s="32">
        <f t="shared" si="6"/>
        <v>0</v>
      </c>
      <c r="AF22" s="32">
        <f>SUM(AF14:AF21)</f>
        <v>0</v>
      </c>
      <c r="AG22" s="32">
        <f t="shared" si="5"/>
        <v>0</v>
      </c>
    </row>
    <row r="23" spans="1:34" ht="12.95" customHeight="1" x14ac:dyDescent="0.2">
      <c r="A23" s="27" t="s">
        <v>20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</row>
    <row r="24" spans="1:34" ht="12.95" customHeight="1" x14ac:dyDescent="0.2">
      <c r="A24" s="24" t="s">
        <v>21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25"/>
      <c r="AG24" s="32">
        <f>SUM(B24:AF24)</f>
        <v>0</v>
      </c>
    </row>
    <row r="25" spans="1:34" x14ac:dyDescent="0.2">
      <c r="A25" s="24" t="s">
        <v>22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25"/>
      <c r="AG25" s="32">
        <f>SUM(B25:AF25)</f>
        <v>0</v>
      </c>
    </row>
    <row r="26" spans="1:34" x14ac:dyDescent="0.2">
      <c r="A26" s="24" t="s">
        <v>23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25"/>
      <c r="AG26" s="32">
        <f>SUM(B26:AF26)</f>
        <v>0</v>
      </c>
    </row>
    <row r="27" spans="1:34" x14ac:dyDescent="0.2">
      <c r="A27" s="26" t="s">
        <v>24</v>
      </c>
      <c r="B27" s="32">
        <f t="shared" ref="B27:AF27" si="7">SUM(B24:B26)</f>
        <v>0</v>
      </c>
      <c r="C27" s="32">
        <f t="shared" si="7"/>
        <v>0</v>
      </c>
      <c r="D27" s="32">
        <f t="shared" si="7"/>
        <v>0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0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si="7"/>
        <v>0</v>
      </c>
      <c r="O27" s="32">
        <f t="shared" si="7"/>
        <v>0</v>
      </c>
      <c r="P27" s="32">
        <f t="shared" si="7"/>
        <v>0</v>
      </c>
      <c r="Q27" s="32">
        <f t="shared" si="7"/>
        <v>0</v>
      </c>
      <c r="R27" s="32">
        <f t="shared" si="7"/>
        <v>0</v>
      </c>
      <c r="S27" s="32">
        <f t="shared" si="7"/>
        <v>0</v>
      </c>
      <c r="T27" s="32">
        <f t="shared" si="7"/>
        <v>0</v>
      </c>
      <c r="U27" s="32">
        <f t="shared" si="7"/>
        <v>0</v>
      </c>
      <c r="V27" s="32">
        <f t="shared" si="7"/>
        <v>0</v>
      </c>
      <c r="W27" s="32">
        <f t="shared" si="7"/>
        <v>0</v>
      </c>
      <c r="X27" s="32">
        <f t="shared" si="7"/>
        <v>0</v>
      </c>
      <c r="Y27" s="32">
        <f t="shared" si="7"/>
        <v>0</v>
      </c>
      <c r="Z27" s="32">
        <f t="shared" si="7"/>
        <v>0</v>
      </c>
      <c r="AA27" s="32">
        <f t="shared" si="7"/>
        <v>0</v>
      </c>
      <c r="AB27" s="32">
        <f t="shared" si="7"/>
        <v>0</v>
      </c>
      <c r="AC27" s="32">
        <f t="shared" si="7"/>
        <v>0</v>
      </c>
      <c r="AD27" s="32">
        <f t="shared" si="7"/>
        <v>0</v>
      </c>
      <c r="AE27" s="32">
        <f t="shared" si="7"/>
        <v>0</v>
      </c>
      <c r="AF27" s="32">
        <f t="shared" si="7"/>
        <v>0</v>
      </c>
      <c r="AG27" s="32">
        <f>SUM(B27:AF27)</f>
        <v>0</v>
      </c>
    </row>
    <row r="28" spans="1:34" x14ac:dyDescent="0.2">
      <c r="A28" s="35" t="s">
        <v>25</v>
      </c>
      <c r="B28" s="36">
        <f>B22+B27</f>
        <v>0</v>
      </c>
      <c r="C28" s="36">
        <f t="shared" ref="C28:AF28" si="8">C22+C27</f>
        <v>0</v>
      </c>
      <c r="D28" s="36">
        <f t="shared" si="8"/>
        <v>0</v>
      </c>
      <c r="E28" s="36">
        <f t="shared" si="8"/>
        <v>0</v>
      </c>
      <c r="F28" s="36">
        <f t="shared" si="8"/>
        <v>0</v>
      </c>
      <c r="G28" s="36">
        <f t="shared" si="8"/>
        <v>0</v>
      </c>
      <c r="H28" s="36">
        <f t="shared" si="8"/>
        <v>0</v>
      </c>
      <c r="I28" s="36">
        <f t="shared" si="8"/>
        <v>0</v>
      </c>
      <c r="J28" s="36">
        <f t="shared" si="8"/>
        <v>0</v>
      </c>
      <c r="K28" s="36">
        <f t="shared" si="8"/>
        <v>0</v>
      </c>
      <c r="L28" s="36">
        <f t="shared" si="8"/>
        <v>0</v>
      </c>
      <c r="M28" s="36">
        <f t="shared" si="8"/>
        <v>0</v>
      </c>
      <c r="N28" s="36">
        <f t="shared" si="8"/>
        <v>0</v>
      </c>
      <c r="O28" s="36">
        <f t="shared" si="8"/>
        <v>0</v>
      </c>
      <c r="P28" s="36">
        <f t="shared" si="8"/>
        <v>0</v>
      </c>
      <c r="Q28" s="36">
        <f t="shared" si="8"/>
        <v>0</v>
      </c>
      <c r="R28" s="36">
        <f t="shared" si="8"/>
        <v>0</v>
      </c>
      <c r="S28" s="36">
        <f t="shared" si="8"/>
        <v>0</v>
      </c>
      <c r="T28" s="36">
        <f t="shared" si="8"/>
        <v>0</v>
      </c>
      <c r="U28" s="36">
        <f t="shared" si="8"/>
        <v>0</v>
      </c>
      <c r="V28" s="36">
        <f t="shared" si="8"/>
        <v>0</v>
      </c>
      <c r="W28" s="36">
        <f t="shared" si="8"/>
        <v>0</v>
      </c>
      <c r="X28" s="36">
        <f t="shared" si="8"/>
        <v>0</v>
      </c>
      <c r="Y28" s="36">
        <f t="shared" si="8"/>
        <v>0</v>
      </c>
      <c r="Z28" s="36">
        <f t="shared" si="8"/>
        <v>0</v>
      </c>
      <c r="AA28" s="36">
        <f t="shared" si="8"/>
        <v>0</v>
      </c>
      <c r="AB28" s="36">
        <f t="shared" si="8"/>
        <v>0</v>
      </c>
      <c r="AC28" s="36">
        <f t="shared" si="8"/>
        <v>0</v>
      </c>
      <c r="AD28" s="36">
        <f t="shared" si="8"/>
        <v>0</v>
      </c>
      <c r="AE28" s="36">
        <f t="shared" si="8"/>
        <v>0</v>
      </c>
      <c r="AF28" s="36">
        <f t="shared" si="8"/>
        <v>0</v>
      </c>
      <c r="AG28" s="37">
        <f>AG27</f>
        <v>0</v>
      </c>
    </row>
    <row r="29" spans="1:34" x14ac:dyDescent="0.2">
      <c r="A29" s="43"/>
      <c r="B29" s="44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7"/>
      <c r="AG29" s="42"/>
    </row>
    <row r="30" spans="1:34" ht="29.25" customHeight="1" x14ac:dyDescent="0.2">
      <c r="A30" s="108" t="s">
        <v>26</v>
      </c>
      <c r="B30" s="109"/>
      <c r="C30" s="110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2"/>
      <c r="AG30" s="45">
        <f>AG9-AG28</f>
        <v>0</v>
      </c>
    </row>
    <row r="32" spans="1:34" ht="17.25" customHeight="1" x14ac:dyDescent="0.2">
      <c r="A32" s="49" t="s">
        <v>27</v>
      </c>
      <c r="G32" s="113" t="s">
        <v>28</v>
      </c>
      <c r="H32" s="114"/>
      <c r="I32" s="114"/>
      <c r="J32" s="114"/>
      <c r="K32" s="114"/>
      <c r="L32" s="114"/>
      <c r="M32" s="115"/>
      <c r="Q32" s="13"/>
      <c r="W32" s="9"/>
      <c r="X32" s="9"/>
      <c r="Y32" s="9"/>
      <c r="Z32" s="9"/>
      <c r="AA32" s="9"/>
      <c r="AB32" s="9"/>
      <c r="AC32" s="9"/>
      <c r="AD32" s="9"/>
      <c r="AE32" s="102"/>
      <c r="AF32" s="9"/>
      <c r="AG32" s="9" t="s">
        <v>29</v>
      </c>
      <c r="AH32" s="33" t="s">
        <v>30</v>
      </c>
    </row>
    <row r="33" spans="1:34" x14ac:dyDescent="0.2">
      <c r="A33" s="59" t="str">
        <f>IF('1'!A33="","",'1'!A33)</f>
        <v/>
      </c>
      <c r="B33" s="48"/>
      <c r="C33" s="48"/>
      <c r="D33" s="48"/>
      <c r="G33" s="131" t="str">
        <f>IF('1'!G33:M33="","",'1'!G33:M33)</f>
        <v/>
      </c>
      <c r="H33" s="132"/>
      <c r="I33" s="132"/>
      <c r="J33" s="132"/>
      <c r="K33" s="132"/>
      <c r="L33" s="132"/>
      <c r="M33" s="133"/>
      <c r="W33" s="9"/>
      <c r="X33" s="9"/>
      <c r="Y33" s="9"/>
      <c r="Z33" s="9"/>
      <c r="AA33" s="9"/>
      <c r="AB33" s="9"/>
      <c r="AC33" s="9"/>
      <c r="AD33" s="12"/>
      <c r="AE33" s="12" t="s">
        <v>31</v>
      </c>
      <c r="AF33" s="12"/>
      <c r="AG33" s="38">
        <f>AG22</f>
        <v>0</v>
      </c>
      <c r="AH33" s="38">
        <f>'10'!AH33+'11'!AG33</f>
        <v>0</v>
      </c>
    </row>
    <row r="34" spans="1:34" x14ac:dyDescent="0.2">
      <c r="W34" s="9"/>
      <c r="X34" s="9"/>
      <c r="Y34" s="9"/>
      <c r="Z34" s="9"/>
      <c r="AA34" s="9"/>
      <c r="AB34" s="9"/>
      <c r="AC34" s="9"/>
      <c r="AD34" s="11"/>
      <c r="AE34" s="12" t="s">
        <v>20</v>
      </c>
      <c r="AF34" s="12"/>
      <c r="AG34" s="38">
        <f>AG27</f>
        <v>0</v>
      </c>
      <c r="AH34" s="38">
        <f>'10'!AH34+'11'!AG34</f>
        <v>0</v>
      </c>
    </row>
    <row r="35" spans="1:34" x14ac:dyDescent="0.2">
      <c r="A35" s="39"/>
      <c r="B35" s="39"/>
      <c r="C35" s="39"/>
      <c r="D35" s="39"/>
      <c r="G35" s="39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W35" s="9"/>
      <c r="X35" s="9"/>
      <c r="Y35" s="9"/>
      <c r="Z35" s="9"/>
      <c r="AA35" s="9"/>
      <c r="AB35" s="9"/>
      <c r="AC35" s="9"/>
      <c r="AD35" s="9"/>
      <c r="AE35" s="9" t="s">
        <v>8</v>
      </c>
      <c r="AF35" s="9"/>
      <c r="AG35" s="38">
        <f>AG33+AG34</f>
        <v>0</v>
      </c>
      <c r="AH35" s="38">
        <f>AH33+AH34</f>
        <v>0</v>
      </c>
    </row>
    <row r="36" spans="1:34" x14ac:dyDescent="0.2">
      <c r="A36" s="5" t="s">
        <v>32</v>
      </c>
      <c r="G36" s="5" t="s">
        <v>32</v>
      </c>
      <c r="W36" s="9"/>
      <c r="X36" s="9"/>
      <c r="Y36" s="9"/>
      <c r="Z36" s="9"/>
      <c r="AA36" s="9"/>
    </row>
    <row r="38" spans="1:34" x14ac:dyDescent="0.2">
      <c r="AG38" s="6"/>
    </row>
    <row r="40" spans="1:34" x14ac:dyDescent="0.2">
      <c r="AE40" s="4"/>
      <c r="AF40" s="4"/>
    </row>
    <row r="41" spans="1:34" x14ac:dyDescent="0.2">
      <c r="A41" s="2"/>
    </row>
  </sheetData>
  <mergeCells count="16">
    <mergeCell ref="A30:B30"/>
    <mergeCell ref="C30:AF30"/>
    <mergeCell ref="G32:M32"/>
    <mergeCell ref="G33:M33"/>
    <mergeCell ref="A7:C7"/>
    <mergeCell ref="D7:AA7"/>
    <mergeCell ref="A8:C8"/>
    <mergeCell ref="D8:AA8"/>
    <mergeCell ref="B2:V2"/>
    <mergeCell ref="H4:I4"/>
    <mergeCell ref="J4:K4"/>
    <mergeCell ref="B5:K5"/>
    <mergeCell ref="A6:C6"/>
    <mergeCell ref="D6:J6"/>
    <mergeCell ref="K6:S6"/>
    <mergeCell ref="T6:AA6"/>
  </mergeCells>
  <conditionalFormatting sqref="B12:AF12">
    <cfRule type="containsText" dxfId="58" priority="26" operator="containsText" text="lø">
      <formula>NOT(ISERROR(SEARCH("lø",B12)))</formula>
    </cfRule>
    <cfRule type="containsText" dxfId="57" priority="27" operator="containsText" text="sø">
      <formula>NOT(ISERROR(SEARCH("sø",B12)))</formula>
    </cfRule>
  </conditionalFormatting>
  <conditionalFormatting sqref="B14:AF21">
    <cfRule type="expression" dxfId="56" priority="24">
      <formula>B$12="sø"</formula>
    </cfRule>
    <cfRule type="expression" dxfId="55" priority="25">
      <formula>B$12="lø"</formula>
    </cfRule>
  </conditionalFormatting>
  <conditionalFormatting sqref="I14">
    <cfRule type="expression" dxfId="54" priority="22">
      <formula>$H$12="sø"</formula>
    </cfRule>
    <cfRule type="expression" dxfId="53" priority="23">
      <formula>$H$12="lø"</formula>
    </cfRule>
  </conditionalFormatting>
  <conditionalFormatting sqref="J14">
    <cfRule type="expression" dxfId="52" priority="20">
      <formula>J$12="sø"</formula>
    </cfRule>
    <cfRule type="expression" dxfId="51" priority="21">
      <formula>J$12="lø"</formula>
    </cfRule>
  </conditionalFormatting>
  <conditionalFormatting sqref="B24:AF24">
    <cfRule type="expression" dxfId="50" priority="18">
      <formula>B$12="sø"</formula>
    </cfRule>
    <cfRule type="expression" dxfId="49" priority="19">
      <formula>B$12="lø"</formula>
    </cfRule>
  </conditionalFormatting>
  <conditionalFormatting sqref="I24">
    <cfRule type="expression" dxfId="48" priority="16">
      <formula>$H$12="sø"</formula>
    </cfRule>
    <cfRule type="expression" dxfId="47" priority="17">
      <formula>$H$12="lø"</formula>
    </cfRule>
  </conditionalFormatting>
  <conditionalFormatting sqref="J24">
    <cfRule type="expression" dxfId="46" priority="14">
      <formula>J$12="sø"</formula>
    </cfRule>
    <cfRule type="expression" dxfId="45" priority="15">
      <formula>J$12="lø"</formula>
    </cfRule>
  </conditionalFormatting>
  <conditionalFormatting sqref="B25:AF25">
    <cfRule type="expression" dxfId="44" priority="12">
      <formula>B$12="sø"</formula>
    </cfRule>
    <cfRule type="expression" dxfId="43" priority="13">
      <formula>B$12="lø"</formula>
    </cfRule>
  </conditionalFormatting>
  <conditionalFormatting sqref="I25">
    <cfRule type="expression" dxfId="42" priority="10">
      <formula>$H$12="sø"</formula>
    </cfRule>
    <cfRule type="expression" dxfId="41" priority="11">
      <formula>$H$12="lø"</formula>
    </cfRule>
  </conditionalFormatting>
  <conditionalFormatting sqref="J25">
    <cfRule type="expression" dxfId="40" priority="8">
      <formula>J$12="sø"</formula>
    </cfRule>
    <cfRule type="expression" dxfId="39" priority="9">
      <formula>J$12="lø"</formula>
    </cfRule>
  </conditionalFormatting>
  <conditionalFormatting sqref="B26:AF26">
    <cfRule type="expression" dxfId="38" priority="6">
      <formula>B$12="sø"</formula>
    </cfRule>
    <cfRule type="expression" dxfId="37" priority="7">
      <formula>B$12="lø"</formula>
    </cfRule>
  </conditionalFormatting>
  <conditionalFormatting sqref="I26">
    <cfRule type="expression" dxfId="36" priority="4">
      <formula>$H$12="sø"</formula>
    </cfRule>
    <cfRule type="expression" dxfId="35" priority="5">
      <formula>$H$12="lø"</formula>
    </cfRule>
  </conditionalFormatting>
  <conditionalFormatting sqref="J26">
    <cfRule type="expression" dxfId="34" priority="2">
      <formula>J$12="sø"</formula>
    </cfRule>
    <cfRule type="expression" dxfId="33" priority="3">
      <formula>J$12="lø"</formula>
    </cfRule>
  </conditionalFormatting>
  <conditionalFormatting sqref="B28:AF29">
    <cfRule type="cellIs" dxfId="32" priority="1" operator="greaterThan">
      <formula>24</formula>
    </cfRule>
  </conditionalFormatting>
  <pageMargins left="0.47" right="0.38" top="0.81" bottom="0.65" header="0.51181102362204722" footer="0.3"/>
  <pageSetup paperSize="9" scale="53" pageOrder="overThenDown" orientation="landscape" r:id="rId1"/>
  <headerFooter alignWithMargins="0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pageSetUpPr fitToPage="1"/>
  </sheetPr>
  <dimension ref="A1:AI41"/>
  <sheetViews>
    <sheetView showGridLines="0" zoomScale="85" zoomScaleNormal="85" workbookViewId="0">
      <selection activeCell="AO30" sqref="AO30"/>
    </sheetView>
  </sheetViews>
  <sheetFormatPr defaultColWidth="11.42578125" defaultRowHeight="12.75" x14ac:dyDescent="0.2"/>
  <cols>
    <col min="1" max="1" width="44" customWidth="1"/>
    <col min="2" max="10" width="6.28515625" customWidth="1"/>
    <col min="11" max="32" width="6.140625" customWidth="1"/>
    <col min="33" max="33" width="10.140625" bestFit="1" customWidth="1"/>
    <col min="34" max="34" width="16.140625" customWidth="1"/>
    <col min="35" max="35" width="13.5703125" bestFit="1" customWidth="1"/>
    <col min="36" max="36" width="14.140625" customWidth="1"/>
  </cols>
  <sheetData>
    <row r="1" spans="1:35" ht="12" customHeight="1" x14ac:dyDescent="0.2">
      <c r="AB1" s="14"/>
      <c r="AC1" s="14"/>
      <c r="AD1" s="14"/>
    </row>
    <row r="2" spans="1:35" ht="29.25" customHeight="1" x14ac:dyDescent="0.5">
      <c r="B2" s="122" t="s">
        <v>0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AB2" s="14"/>
      <c r="AC2" s="14"/>
      <c r="AD2" s="14"/>
      <c r="AI2" s="21" t="str">
        <f>Grunndata!A18</f>
        <v>Holidays 2024</v>
      </c>
    </row>
    <row r="3" spans="1:35" ht="12" customHeight="1" x14ac:dyDescent="0.2"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16"/>
      <c r="AC3" s="16"/>
      <c r="AD3" s="16"/>
      <c r="AI3" s="107">
        <f>Grunndata!A19</f>
        <v>45292</v>
      </c>
    </row>
    <row r="4" spans="1:35" ht="28.5" customHeight="1" x14ac:dyDescent="0.5">
      <c r="A4" s="40"/>
      <c r="H4" s="122">
        <f>Grunndata!B2</f>
        <v>2024</v>
      </c>
      <c r="I4" s="122"/>
      <c r="J4" s="123"/>
      <c r="K4" s="123"/>
      <c r="L4" s="1" t="str">
        <f>TEXT(B11,"mmmm")</f>
        <v>desember</v>
      </c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16"/>
      <c r="AC4" s="16"/>
      <c r="AD4" s="9"/>
      <c r="AE4" s="9"/>
      <c r="AF4" s="9"/>
      <c r="AG4" s="9"/>
      <c r="AI4" s="107">
        <f>Grunndata!A20</f>
        <v>45379</v>
      </c>
    </row>
    <row r="5" spans="1:35" ht="27.75" customHeight="1" x14ac:dyDescent="0.25">
      <c r="A5" s="41"/>
      <c r="B5" s="124"/>
      <c r="C5" s="124"/>
      <c r="D5" s="124"/>
      <c r="E5" s="124"/>
      <c r="F5" s="124"/>
      <c r="G5" s="124"/>
      <c r="H5" s="124"/>
      <c r="I5" s="124"/>
      <c r="J5" s="124"/>
      <c r="K5" s="124"/>
      <c r="Q5" s="3"/>
      <c r="R5" s="3"/>
      <c r="S5" s="101"/>
      <c r="T5" s="7"/>
      <c r="Y5" s="8"/>
      <c r="Z5" s="8"/>
      <c r="AA5" s="8"/>
      <c r="AB5" s="16"/>
      <c r="AC5" s="16"/>
      <c r="AD5" s="8"/>
      <c r="AE5" s="14"/>
      <c r="AF5" s="15"/>
      <c r="AI5" s="107">
        <f>Grunndata!A21</f>
        <v>45380</v>
      </c>
    </row>
    <row r="6" spans="1:35" ht="24" customHeight="1" x14ac:dyDescent="0.2">
      <c r="A6" s="119" t="s">
        <v>1</v>
      </c>
      <c r="B6" s="120"/>
      <c r="C6" s="121"/>
      <c r="D6" s="134" t="str">
        <f>'1'!D6:J6</f>
        <v>Write title here</v>
      </c>
      <c r="E6" s="129"/>
      <c r="F6" s="129"/>
      <c r="G6" s="129"/>
      <c r="H6" s="129"/>
      <c r="I6" s="129"/>
      <c r="J6" s="130"/>
      <c r="K6" s="125" t="s">
        <v>2</v>
      </c>
      <c r="L6" s="126"/>
      <c r="M6" s="126"/>
      <c r="N6" s="126"/>
      <c r="O6" s="126"/>
      <c r="P6" s="126"/>
      <c r="Q6" s="126"/>
      <c r="R6" s="126"/>
      <c r="S6" s="127"/>
      <c r="T6" s="128" t="str">
        <f>'1'!T6:AA6</f>
        <v>Write grant agreement number here</v>
      </c>
      <c r="U6" s="129"/>
      <c r="V6" s="129"/>
      <c r="W6" s="129"/>
      <c r="X6" s="129"/>
      <c r="Y6" s="129"/>
      <c r="Z6" s="129"/>
      <c r="AA6" s="130"/>
      <c r="AB6" s="3"/>
      <c r="AC6" s="3"/>
      <c r="AD6" s="3"/>
      <c r="AE6" s="16"/>
      <c r="AF6" s="17"/>
      <c r="AG6" s="19"/>
      <c r="AI6" s="107">
        <f>Grunndata!A22</f>
        <v>45382</v>
      </c>
    </row>
    <row r="7" spans="1:35" ht="27" customHeight="1" x14ac:dyDescent="0.2">
      <c r="A7" s="119" t="s">
        <v>3</v>
      </c>
      <c r="B7" s="120"/>
      <c r="C7" s="121"/>
      <c r="D7" s="128" t="str">
        <f>'1'!D7:AA7</f>
        <v>EU</v>
      </c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30"/>
      <c r="AB7" s="3"/>
      <c r="AC7" s="3"/>
      <c r="AD7" s="3"/>
      <c r="AE7" s="9"/>
      <c r="AF7" s="17"/>
      <c r="AG7" s="19"/>
      <c r="AI7" s="107">
        <f>Grunndata!A23</f>
        <v>45383</v>
      </c>
    </row>
    <row r="8" spans="1:35" ht="27.75" customHeight="1" x14ac:dyDescent="0.2">
      <c r="A8" s="119" t="s">
        <v>5</v>
      </c>
      <c r="B8" s="120"/>
      <c r="C8" s="121"/>
      <c r="D8" s="116" t="str">
        <f>'1'!D8:AA8</f>
        <v>Write name here</v>
      </c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8"/>
      <c r="AB8" s="3"/>
      <c r="AD8" s="3"/>
      <c r="AE8" s="3"/>
      <c r="AF8" s="17" t="s">
        <v>6</v>
      </c>
      <c r="AG8" s="20">
        <f>NETWORKDAYS(B11,AF11,AI3:AI14)</f>
        <v>20</v>
      </c>
      <c r="AI8" s="107">
        <f>Grunndata!A24</f>
        <v>45413</v>
      </c>
    </row>
    <row r="9" spans="1:35" ht="12.95" customHeight="1" x14ac:dyDescent="0.2">
      <c r="A9" s="3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3"/>
      <c r="AA9" s="3"/>
      <c r="AB9" s="3"/>
      <c r="AC9" s="3"/>
      <c r="AD9" s="3"/>
      <c r="AE9" s="3"/>
      <c r="AF9" s="17"/>
      <c r="AG9" s="20"/>
      <c r="AI9" s="107">
        <f>Grunndata!A25</f>
        <v>45421</v>
      </c>
    </row>
    <row r="10" spans="1:35" ht="12.95" customHeight="1" x14ac:dyDescent="0.2">
      <c r="A10" s="3"/>
      <c r="B10" s="3"/>
      <c r="C10" s="3"/>
      <c r="D10" s="3"/>
      <c r="E10" s="3"/>
      <c r="I10" s="3"/>
      <c r="J10" s="3"/>
      <c r="K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4"/>
      <c r="AI10" s="107">
        <f>Grunndata!A26</f>
        <v>45429</v>
      </c>
    </row>
    <row r="11" spans="1:35" ht="12.95" customHeight="1" x14ac:dyDescent="0.2">
      <c r="A11" s="29" t="s">
        <v>7</v>
      </c>
      <c r="B11" s="30">
        <f>DATE(H4,12,1)</f>
        <v>45627</v>
      </c>
      <c r="C11" s="30">
        <f>B11+1</f>
        <v>45628</v>
      </c>
      <c r="D11" s="30">
        <f t="shared" ref="D11:AF11" si="0">C11+1</f>
        <v>45629</v>
      </c>
      <c r="E11" s="30">
        <f t="shared" si="0"/>
        <v>45630</v>
      </c>
      <c r="F11" s="30">
        <f t="shared" si="0"/>
        <v>45631</v>
      </c>
      <c r="G11" s="30">
        <f t="shared" si="0"/>
        <v>45632</v>
      </c>
      <c r="H11" s="30">
        <f t="shared" si="0"/>
        <v>45633</v>
      </c>
      <c r="I11" s="30">
        <f t="shared" si="0"/>
        <v>45634</v>
      </c>
      <c r="J11" s="30">
        <f t="shared" si="0"/>
        <v>45635</v>
      </c>
      <c r="K11" s="30">
        <f t="shared" si="0"/>
        <v>45636</v>
      </c>
      <c r="L11" s="30">
        <f t="shared" si="0"/>
        <v>45637</v>
      </c>
      <c r="M11" s="30">
        <f t="shared" si="0"/>
        <v>45638</v>
      </c>
      <c r="N11" s="30">
        <f>M11+1</f>
        <v>45639</v>
      </c>
      <c r="O11" s="30">
        <f t="shared" si="0"/>
        <v>45640</v>
      </c>
      <c r="P11" s="30">
        <f t="shared" si="0"/>
        <v>45641</v>
      </c>
      <c r="Q11" s="30">
        <f t="shared" si="0"/>
        <v>45642</v>
      </c>
      <c r="R11" s="30">
        <f t="shared" si="0"/>
        <v>45643</v>
      </c>
      <c r="S11" s="30">
        <f t="shared" si="0"/>
        <v>45644</v>
      </c>
      <c r="T11" s="30">
        <f t="shared" si="0"/>
        <v>45645</v>
      </c>
      <c r="U11" s="30">
        <f t="shared" si="0"/>
        <v>45646</v>
      </c>
      <c r="V11" s="30">
        <f t="shared" si="0"/>
        <v>45647</v>
      </c>
      <c r="W11" s="30">
        <f t="shared" si="0"/>
        <v>45648</v>
      </c>
      <c r="X11" s="30">
        <f t="shared" si="0"/>
        <v>45649</v>
      </c>
      <c r="Y11" s="30">
        <f t="shared" si="0"/>
        <v>45650</v>
      </c>
      <c r="Z11" s="30">
        <f t="shared" si="0"/>
        <v>45651</v>
      </c>
      <c r="AA11" s="30">
        <f t="shared" si="0"/>
        <v>45652</v>
      </c>
      <c r="AB11" s="30">
        <f t="shared" si="0"/>
        <v>45653</v>
      </c>
      <c r="AC11" s="30">
        <f t="shared" si="0"/>
        <v>45654</v>
      </c>
      <c r="AD11" s="30">
        <f t="shared" si="0"/>
        <v>45655</v>
      </c>
      <c r="AE11" s="30">
        <f t="shared" si="0"/>
        <v>45656</v>
      </c>
      <c r="AF11" s="30">
        <f t="shared" si="0"/>
        <v>45657</v>
      </c>
      <c r="AG11" s="26" t="s">
        <v>8</v>
      </c>
      <c r="AI11" s="107">
        <f>Grunndata!A27</f>
        <v>45431</v>
      </c>
    </row>
    <row r="12" spans="1:35" ht="12.95" customHeight="1" x14ac:dyDescent="0.2">
      <c r="A12" s="29" t="s">
        <v>9</v>
      </c>
      <c r="B12" s="31" t="str">
        <f>TEXT(B11,"ddd")</f>
        <v>søn</v>
      </c>
      <c r="C12" s="31" t="str">
        <f t="shared" ref="C12:AE12" si="1">TEXT(C11,"ddd")</f>
        <v>man</v>
      </c>
      <c r="D12" s="31" t="str">
        <f t="shared" si="1"/>
        <v>tir</v>
      </c>
      <c r="E12" s="31" t="str">
        <f t="shared" si="1"/>
        <v>ons</v>
      </c>
      <c r="F12" s="31" t="str">
        <f t="shared" si="1"/>
        <v>tor</v>
      </c>
      <c r="G12" s="31" t="str">
        <f t="shared" si="1"/>
        <v>fre</v>
      </c>
      <c r="H12" s="31" t="str">
        <f t="shared" si="1"/>
        <v>lør</v>
      </c>
      <c r="I12" s="31" t="str">
        <f t="shared" si="1"/>
        <v>søn</v>
      </c>
      <c r="J12" s="31" t="str">
        <f t="shared" si="1"/>
        <v>man</v>
      </c>
      <c r="K12" s="31" t="str">
        <f t="shared" si="1"/>
        <v>tir</v>
      </c>
      <c r="L12" s="31" t="str">
        <f t="shared" si="1"/>
        <v>ons</v>
      </c>
      <c r="M12" s="31" t="str">
        <f t="shared" si="1"/>
        <v>tor</v>
      </c>
      <c r="N12" s="31" t="str">
        <f t="shared" si="1"/>
        <v>fre</v>
      </c>
      <c r="O12" s="31" t="str">
        <f t="shared" si="1"/>
        <v>lør</v>
      </c>
      <c r="P12" s="31" t="str">
        <f t="shared" si="1"/>
        <v>søn</v>
      </c>
      <c r="Q12" s="31" t="str">
        <f t="shared" si="1"/>
        <v>man</v>
      </c>
      <c r="R12" s="31" t="str">
        <f t="shared" si="1"/>
        <v>tir</v>
      </c>
      <c r="S12" s="31" t="str">
        <f t="shared" si="1"/>
        <v>ons</v>
      </c>
      <c r="T12" s="31" t="str">
        <f t="shared" si="1"/>
        <v>tor</v>
      </c>
      <c r="U12" s="31" t="str">
        <f t="shared" si="1"/>
        <v>fre</v>
      </c>
      <c r="V12" s="31" t="str">
        <f t="shared" si="1"/>
        <v>lør</v>
      </c>
      <c r="W12" s="31" t="str">
        <f t="shared" si="1"/>
        <v>søn</v>
      </c>
      <c r="X12" s="31" t="str">
        <f t="shared" si="1"/>
        <v>man</v>
      </c>
      <c r="Y12" s="31" t="str">
        <f t="shared" si="1"/>
        <v>tir</v>
      </c>
      <c r="Z12" s="31" t="str">
        <f t="shared" si="1"/>
        <v>ons</v>
      </c>
      <c r="AA12" s="31" t="str">
        <f t="shared" si="1"/>
        <v>tor</v>
      </c>
      <c r="AB12" s="31" t="str">
        <f t="shared" si="1"/>
        <v>fre</v>
      </c>
      <c r="AC12" s="31" t="str">
        <f t="shared" si="1"/>
        <v>lør</v>
      </c>
      <c r="AD12" s="31" t="str">
        <f t="shared" si="1"/>
        <v>søn</v>
      </c>
      <c r="AE12" s="31" t="str">
        <f t="shared" si="1"/>
        <v>man</v>
      </c>
      <c r="AF12" s="31" t="str">
        <f t="shared" ref="AF12" si="2">TEXT(AF11,"ddd")</f>
        <v>tir</v>
      </c>
      <c r="AG12" s="24"/>
      <c r="AI12" s="107">
        <f>Grunndata!A28</f>
        <v>45432</v>
      </c>
    </row>
    <row r="13" spans="1:35" ht="12.95" customHeight="1" x14ac:dyDescent="0.2">
      <c r="A13" s="27" t="s">
        <v>10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4"/>
      <c r="AI13" s="107">
        <f>Grunndata!A29</f>
        <v>45651</v>
      </c>
    </row>
    <row r="14" spans="1:35" ht="12.95" customHeight="1" x14ac:dyDescent="0.2">
      <c r="A14" s="62" t="s">
        <v>11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66"/>
      <c r="AA14" s="58"/>
      <c r="AB14" s="56"/>
      <c r="AC14" s="56"/>
      <c r="AD14" s="56"/>
      <c r="AE14" s="56"/>
      <c r="AF14" s="25"/>
      <c r="AG14" s="32">
        <f t="shared" ref="AG14:AG22" si="3">SUM(B14:AF14)</f>
        <v>0</v>
      </c>
      <c r="AI14" s="107">
        <f>Grunndata!A30</f>
        <v>45652</v>
      </c>
    </row>
    <row r="15" spans="1:35" ht="12.95" customHeight="1" x14ac:dyDescent="0.2">
      <c r="A15" s="62" t="s">
        <v>12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66"/>
      <c r="AA15" s="58"/>
      <c r="AB15" s="56"/>
      <c r="AC15" s="56"/>
      <c r="AD15" s="56"/>
      <c r="AE15" s="56"/>
      <c r="AF15" s="25"/>
      <c r="AG15" s="32">
        <f t="shared" si="3"/>
        <v>0</v>
      </c>
      <c r="AI15" s="18"/>
    </row>
    <row r="16" spans="1:35" ht="12.95" customHeight="1" x14ac:dyDescent="0.2">
      <c r="A16" s="62" t="s">
        <v>13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66"/>
      <c r="AA16" s="58"/>
      <c r="AB16" s="56"/>
      <c r="AC16" s="56"/>
      <c r="AD16" s="56"/>
      <c r="AE16" s="56"/>
      <c r="AF16" s="25"/>
      <c r="AG16" s="32">
        <f t="shared" si="3"/>
        <v>0</v>
      </c>
    </row>
    <row r="17" spans="1:34" ht="12.95" customHeight="1" x14ac:dyDescent="0.2">
      <c r="A17" s="62" t="s">
        <v>14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66"/>
      <c r="AA17" s="58"/>
      <c r="AB17" s="56"/>
      <c r="AC17" s="56"/>
      <c r="AD17" s="56"/>
      <c r="AE17" s="56"/>
      <c r="AF17" s="25"/>
      <c r="AG17" s="32">
        <f t="shared" si="3"/>
        <v>0</v>
      </c>
    </row>
    <row r="18" spans="1:34" ht="12.95" customHeight="1" x14ac:dyDescent="0.2">
      <c r="A18" s="62" t="s">
        <v>15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66"/>
      <c r="AA18" s="58"/>
      <c r="AB18" s="56"/>
      <c r="AC18" s="56"/>
      <c r="AD18" s="56"/>
      <c r="AE18" s="56"/>
      <c r="AF18" s="25"/>
      <c r="AG18" s="32">
        <f t="shared" si="3"/>
        <v>0</v>
      </c>
    </row>
    <row r="19" spans="1:34" ht="12.95" customHeight="1" x14ac:dyDescent="0.2">
      <c r="A19" s="62" t="s">
        <v>16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66"/>
      <c r="AA19" s="58"/>
      <c r="AB19" s="56"/>
      <c r="AC19" s="56"/>
      <c r="AD19" s="56"/>
      <c r="AE19" s="56"/>
      <c r="AF19" s="25"/>
      <c r="AG19" s="32">
        <f t="shared" si="3"/>
        <v>0</v>
      </c>
    </row>
    <row r="20" spans="1:34" ht="12.95" customHeight="1" x14ac:dyDescent="0.2">
      <c r="A20" s="62" t="s">
        <v>17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66"/>
      <c r="AA20" s="58"/>
      <c r="AB20" s="56"/>
      <c r="AC20" s="56"/>
      <c r="AD20" s="56"/>
      <c r="AE20" s="56"/>
      <c r="AF20" s="25"/>
      <c r="AG20" s="32">
        <f t="shared" si="3"/>
        <v>0</v>
      </c>
    </row>
    <row r="21" spans="1:34" ht="12.95" customHeight="1" x14ac:dyDescent="0.2">
      <c r="A21" s="62" t="s">
        <v>18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66"/>
      <c r="AA21" s="58"/>
      <c r="AB21" s="56"/>
      <c r="AC21" s="56"/>
      <c r="AD21" s="56"/>
      <c r="AE21" s="56"/>
      <c r="AF21" s="25"/>
      <c r="AG21" s="32">
        <f t="shared" si="3"/>
        <v>0</v>
      </c>
    </row>
    <row r="22" spans="1:34" ht="12.75" customHeight="1" x14ac:dyDescent="0.2">
      <c r="A22" s="26" t="s">
        <v>19</v>
      </c>
      <c r="B22" s="32">
        <f t="shared" ref="B22:AE22" si="4">SUM(B14:B21)</f>
        <v>0</v>
      </c>
      <c r="C22" s="32">
        <f t="shared" si="4"/>
        <v>0</v>
      </c>
      <c r="D22" s="32">
        <f t="shared" si="4"/>
        <v>0</v>
      </c>
      <c r="E22" s="32">
        <f t="shared" si="4"/>
        <v>0</v>
      </c>
      <c r="F22" s="32">
        <f t="shared" si="4"/>
        <v>0</v>
      </c>
      <c r="G22" s="32">
        <f t="shared" si="4"/>
        <v>0</v>
      </c>
      <c r="H22" s="32">
        <f t="shared" si="4"/>
        <v>0</v>
      </c>
      <c r="I22" s="32">
        <f t="shared" si="4"/>
        <v>0</v>
      </c>
      <c r="J22" s="32">
        <f t="shared" si="4"/>
        <v>0</v>
      </c>
      <c r="K22" s="32">
        <f t="shared" si="4"/>
        <v>0</v>
      </c>
      <c r="L22" s="32">
        <f t="shared" si="4"/>
        <v>0</v>
      </c>
      <c r="M22" s="32">
        <f t="shared" si="4"/>
        <v>0</v>
      </c>
      <c r="N22" s="32">
        <f t="shared" si="4"/>
        <v>0</v>
      </c>
      <c r="O22" s="32">
        <f t="shared" si="4"/>
        <v>0</v>
      </c>
      <c r="P22" s="32">
        <f t="shared" si="4"/>
        <v>0</v>
      </c>
      <c r="Q22" s="32">
        <f t="shared" si="4"/>
        <v>0</v>
      </c>
      <c r="R22" s="32">
        <f t="shared" si="4"/>
        <v>0</v>
      </c>
      <c r="S22" s="32">
        <f t="shared" si="4"/>
        <v>0</v>
      </c>
      <c r="T22" s="32">
        <f t="shared" si="4"/>
        <v>0</v>
      </c>
      <c r="U22" s="32">
        <f t="shared" si="4"/>
        <v>0</v>
      </c>
      <c r="V22" s="32">
        <f t="shared" si="4"/>
        <v>0</v>
      </c>
      <c r="W22" s="32">
        <f t="shared" si="4"/>
        <v>0</v>
      </c>
      <c r="X22" s="32">
        <f t="shared" si="4"/>
        <v>0</v>
      </c>
      <c r="Y22" s="32">
        <f t="shared" si="4"/>
        <v>0</v>
      </c>
      <c r="Z22" s="32">
        <f t="shared" si="4"/>
        <v>0</v>
      </c>
      <c r="AA22" s="32">
        <f t="shared" si="4"/>
        <v>0</v>
      </c>
      <c r="AB22" s="32">
        <f t="shared" si="4"/>
        <v>0</v>
      </c>
      <c r="AC22" s="32">
        <f t="shared" si="4"/>
        <v>0</v>
      </c>
      <c r="AD22" s="32">
        <f t="shared" si="4"/>
        <v>0</v>
      </c>
      <c r="AE22" s="32">
        <f t="shared" si="4"/>
        <v>0</v>
      </c>
      <c r="AF22" s="32">
        <f>SUM(AF14:AF21)</f>
        <v>0</v>
      </c>
      <c r="AG22" s="32">
        <f t="shared" si="3"/>
        <v>0</v>
      </c>
    </row>
    <row r="23" spans="1:34" ht="12.95" customHeight="1" x14ac:dyDescent="0.2">
      <c r="A23" s="27" t="s">
        <v>20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</row>
    <row r="24" spans="1:34" ht="12.95" customHeight="1" x14ac:dyDescent="0.2">
      <c r="A24" s="24" t="s">
        <v>21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66"/>
      <c r="AA24" s="58"/>
      <c r="AB24" s="56"/>
      <c r="AC24" s="56"/>
      <c r="AD24" s="56"/>
      <c r="AE24" s="56"/>
      <c r="AF24" s="25"/>
      <c r="AG24" s="32">
        <f>SUM(B24:AF24)</f>
        <v>0</v>
      </c>
    </row>
    <row r="25" spans="1:34" x14ac:dyDescent="0.2">
      <c r="A25" s="24" t="s">
        <v>22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66"/>
      <c r="AA25" s="58"/>
      <c r="AB25" s="56"/>
      <c r="AC25" s="56"/>
      <c r="AD25" s="56"/>
      <c r="AE25" s="56"/>
      <c r="AF25" s="25"/>
      <c r="AG25" s="32">
        <f>SUM(B25:AF25)</f>
        <v>0</v>
      </c>
    </row>
    <row r="26" spans="1:34" x14ac:dyDescent="0.2">
      <c r="A26" s="24" t="s">
        <v>23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66"/>
      <c r="AA26" s="58"/>
      <c r="AB26" s="56"/>
      <c r="AC26" s="56"/>
      <c r="AD26" s="56"/>
      <c r="AE26" s="56"/>
      <c r="AF26" s="25"/>
      <c r="AG26" s="32">
        <f>SUM(B26:AF26)</f>
        <v>0</v>
      </c>
    </row>
    <row r="27" spans="1:34" x14ac:dyDescent="0.2">
      <c r="A27" s="26" t="s">
        <v>24</v>
      </c>
      <c r="B27" s="32">
        <f t="shared" ref="B27:AF27" si="5">SUM(B24:B26)</f>
        <v>0</v>
      </c>
      <c r="C27" s="32">
        <f t="shared" si="5"/>
        <v>0</v>
      </c>
      <c r="D27" s="32">
        <f t="shared" si="5"/>
        <v>0</v>
      </c>
      <c r="E27" s="32">
        <f t="shared" si="5"/>
        <v>0</v>
      </c>
      <c r="F27" s="32">
        <f t="shared" si="5"/>
        <v>0</v>
      </c>
      <c r="G27" s="32">
        <f t="shared" si="5"/>
        <v>0</v>
      </c>
      <c r="H27" s="32">
        <f t="shared" si="5"/>
        <v>0</v>
      </c>
      <c r="I27" s="32">
        <f t="shared" si="5"/>
        <v>0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32">
        <f t="shared" si="5"/>
        <v>0</v>
      </c>
      <c r="O27" s="32">
        <f t="shared" si="5"/>
        <v>0</v>
      </c>
      <c r="P27" s="32">
        <f t="shared" si="5"/>
        <v>0</v>
      </c>
      <c r="Q27" s="32">
        <f t="shared" si="5"/>
        <v>0</v>
      </c>
      <c r="R27" s="32">
        <f t="shared" si="5"/>
        <v>0</v>
      </c>
      <c r="S27" s="32">
        <f t="shared" si="5"/>
        <v>0</v>
      </c>
      <c r="T27" s="32">
        <f t="shared" si="5"/>
        <v>0</v>
      </c>
      <c r="U27" s="32">
        <f t="shared" si="5"/>
        <v>0</v>
      </c>
      <c r="V27" s="32">
        <f t="shared" si="5"/>
        <v>0</v>
      </c>
      <c r="W27" s="32">
        <f t="shared" si="5"/>
        <v>0</v>
      </c>
      <c r="X27" s="32">
        <f t="shared" si="5"/>
        <v>0</v>
      </c>
      <c r="Y27" s="32">
        <f t="shared" si="5"/>
        <v>0</v>
      </c>
      <c r="Z27" s="32">
        <f t="shared" si="5"/>
        <v>0</v>
      </c>
      <c r="AA27" s="32">
        <f t="shared" si="5"/>
        <v>0</v>
      </c>
      <c r="AB27" s="32">
        <f t="shared" si="5"/>
        <v>0</v>
      </c>
      <c r="AC27" s="32">
        <f t="shared" si="5"/>
        <v>0</v>
      </c>
      <c r="AD27" s="32">
        <f t="shared" si="5"/>
        <v>0</v>
      </c>
      <c r="AE27" s="32">
        <f t="shared" si="5"/>
        <v>0</v>
      </c>
      <c r="AF27" s="32">
        <f t="shared" si="5"/>
        <v>0</v>
      </c>
      <c r="AG27" s="32">
        <f>SUM(B27:AF27)</f>
        <v>0</v>
      </c>
    </row>
    <row r="28" spans="1:34" x14ac:dyDescent="0.2">
      <c r="A28" s="35" t="s">
        <v>25</v>
      </c>
      <c r="B28" s="36">
        <f>B22+B27</f>
        <v>0</v>
      </c>
      <c r="C28" s="36">
        <f t="shared" ref="C28:AF28" si="6">C22+C27</f>
        <v>0</v>
      </c>
      <c r="D28" s="36">
        <f t="shared" si="6"/>
        <v>0</v>
      </c>
      <c r="E28" s="36">
        <f t="shared" si="6"/>
        <v>0</v>
      </c>
      <c r="F28" s="36">
        <f t="shared" si="6"/>
        <v>0</v>
      </c>
      <c r="G28" s="36">
        <f t="shared" si="6"/>
        <v>0</v>
      </c>
      <c r="H28" s="36">
        <f t="shared" si="6"/>
        <v>0</v>
      </c>
      <c r="I28" s="36">
        <f t="shared" si="6"/>
        <v>0</v>
      </c>
      <c r="J28" s="36">
        <f t="shared" si="6"/>
        <v>0</v>
      </c>
      <c r="K28" s="36">
        <f t="shared" si="6"/>
        <v>0</v>
      </c>
      <c r="L28" s="36">
        <f t="shared" si="6"/>
        <v>0</v>
      </c>
      <c r="M28" s="36">
        <f t="shared" si="6"/>
        <v>0</v>
      </c>
      <c r="N28" s="36">
        <f t="shared" si="6"/>
        <v>0</v>
      </c>
      <c r="O28" s="36">
        <f t="shared" si="6"/>
        <v>0</v>
      </c>
      <c r="P28" s="36">
        <f t="shared" si="6"/>
        <v>0</v>
      </c>
      <c r="Q28" s="36">
        <f t="shared" si="6"/>
        <v>0</v>
      </c>
      <c r="R28" s="36">
        <f t="shared" si="6"/>
        <v>0</v>
      </c>
      <c r="S28" s="36">
        <f t="shared" si="6"/>
        <v>0</v>
      </c>
      <c r="T28" s="36">
        <f t="shared" si="6"/>
        <v>0</v>
      </c>
      <c r="U28" s="36">
        <f t="shared" si="6"/>
        <v>0</v>
      </c>
      <c r="V28" s="36">
        <f t="shared" si="6"/>
        <v>0</v>
      </c>
      <c r="W28" s="36">
        <f t="shared" si="6"/>
        <v>0</v>
      </c>
      <c r="X28" s="36">
        <f t="shared" si="6"/>
        <v>0</v>
      </c>
      <c r="Y28" s="36">
        <f t="shared" si="6"/>
        <v>0</v>
      </c>
      <c r="Z28" s="36">
        <f t="shared" si="6"/>
        <v>0</v>
      </c>
      <c r="AA28" s="36">
        <f t="shared" si="6"/>
        <v>0</v>
      </c>
      <c r="AB28" s="36">
        <f t="shared" si="6"/>
        <v>0</v>
      </c>
      <c r="AC28" s="36">
        <f t="shared" si="6"/>
        <v>0</v>
      </c>
      <c r="AD28" s="36">
        <f t="shared" si="6"/>
        <v>0</v>
      </c>
      <c r="AE28" s="36">
        <f t="shared" si="6"/>
        <v>0</v>
      </c>
      <c r="AF28" s="36">
        <f t="shared" si="6"/>
        <v>0</v>
      </c>
      <c r="AG28" s="37">
        <f>AG27</f>
        <v>0</v>
      </c>
    </row>
    <row r="29" spans="1:34" x14ac:dyDescent="0.2">
      <c r="A29" s="43"/>
      <c r="B29" s="44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7"/>
      <c r="AG29" s="42"/>
    </row>
    <row r="30" spans="1:34" ht="29.25" customHeight="1" x14ac:dyDescent="0.2">
      <c r="A30" s="108" t="s">
        <v>26</v>
      </c>
      <c r="B30" s="109"/>
      <c r="C30" s="110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2"/>
      <c r="AG30" s="45">
        <f>AG9-AG28</f>
        <v>0</v>
      </c>
    </row>
    <row r="32" spans="1:34" ht="17.25" customHeight="1" x14ac:dyDescent="0.2">
      <c r="A32" s="49" t="s">
        <v>27</v>
      </c>
      <c r="G32" s="113" t="s">
        <v>28</v>
      </c>
      <c r="H32" s="114"/>
      <c r="I32" s="114"/>
      <c r="J32" s="114"/>
      <c r="K32" s="114"/>
      <c r="L32" s="114"/>
      <c r="M32" s="115"/>
      <c r="Q32" s="13"/>
      <c r="W32" s="9"/>
      <c r="X32" s="9"/>
      <c r="Y32" s="9"/>
      <c r="Z32" s="9"/>
      <c r="AA32" s="9"/>
      <c r="AB32" s="9"/>
      <c r="AC32" s="9"/>
      <c r="AD32" s="9"/>
      <c r="AE32" s="102"/>
      <c r="AF32" s="9"/>
      <c r="AG32" s="9" t="s">
        <v>29</v>
      </c>
      <c r="AH32" s="33" t="s">
        <v>30</v>
      </c>
    </row>
    <row r="33" spans="1:34" x14ac:dyDescent="0.2">
      <c r="A33" s="61" t="str">
        <f>IF('1'!A33="","",'1'!A33)</f>
        <v/>
      </c>
      <c r="B33" s="48"/>
      <c r="C33" s="48"/>
      <c r="D33" s="48"/>
      <c r="G33" s="131" t="str">
        <f>IF('1'!G33:M33="","",'1'!G33:M33)</f>
        <v/>
      </c>
      <c r="H33" s="132"/>
      <c r="I33" s="132"/>
      <c r="J33" s="132"/>
      <c r="K33" s="132"/>
      <c r="L33" s="132"/>
      <c r="M33" s="133"/>
      <c r="W33" s="9"/>
      <c r="X33" s="9"/>
      <c r="Y33" s="9"/>
      <c r="Z33" s="9"/>
      <c r="AA33" s="9"/>
      <c r="AB33" s="9"/>
      <c r="AC33" s="9"/>
      <c r="AD33" s="12"/>
      <c r="AE33" s="12" t="s">
        <v>31</v>
      </c>
      <c r="AF33" s="12"/>
      <c r="AG33" s="38">
        <f>AG22</f>
        <v>0</v>
      </c>
      <c r="AH33" s="38">
        <f>'11'!AH33+'12'!AG33</f>
        <v>0</v>
      </c>
    </row>
    <row r="34" spans="1:34" x14ac:dyDescent="0.2">
      <c r="W34" s="9"/>
      <c r="X34" s="9"/>
      <c r="Y34" s="9"/>
      <c r="Z34" s="9"/>
      <c r="AA34" s="9"/>
      <c r="AB34" s="9"/>
      <c r="AC34" s="9"/>
      <c r="AD34" s="11"/>
      <c r="AE34" s="12" t="s">
        <v>20</v>
      </c>
      <c r="AF34" s="12"/>
      <c r="AG34" s="38">
        <f>AG27</f>
        <v>0</v>
      </c>
      <c r="AH34" s="38">
        <f>'11'!AH34+'12'!AG34</f>
        <v>0</v>
      </c>
    </row>
    <row r="35" spans="1:34" x14ac:dyDescent="0.2">
      <c r="A35" s="39"/>
      <c r="B35" s="39"/>
      <c r="C35" s="39"/>
      <c r="D35" s="39"/>
      <c r="G35" s="39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W35" s="9"/>
      <c r="X35" s="9"/>
      <c r="Y35" s="9"/>
      <c r="Z35" s="9"/>
      <c r="AA35" s="9"/>
      <c r="AB35" s="9"/>
      <c r="AC35" s="9"/>
      <c r="AD35" s="9"/>
      <c r="AE35" s="9" t="s">
        <v>8</v>
      </c>
      <c r="AF35" s="9"/>
      <c r="AG35" s="38">
        <f>AG33+AG34</f>
        <v>0</v>
      </c>
      <c r="AH35" s="38">
        <f>AH33+AH34</f>
        <v>0</v>
      </c>
    </row>
    <row r="36" spans="1:34" x14ac:dyDescent="0.2">
      <c r="A36" s="5" t="s">
        <v>32</v>
      </c>
      <c r="G36" s="5" t="s">
        <v>32</v>
      </c>
      <c r="W36" s="9"/>
      <c r="X36" s="9"/>
      <c r="Y36" s="9"/>
      <c r="Z36" s="9"/>
      <c r="AA36" s="9"/>
    </row>
    <row r="38" spans="1:34" x14ac:dyDescent="0.2">
      <c r="AG38" s="6"/>
    </row>
    <row r="40" spans="1:34" x14ac:dyDescent="0.2">
      <c r="AE40" s="4"/>
      <c r="AF40" s="4"/>
    </row>
    <row r="41" spans="1:34" x14ac:dyDescent="0.2">
      <c r="A41" s="2"/>
    </row>
  </sheetData>
  <mergeCells count="16">
    <mergeCell ref="B2:V2"/>
    <mergeCell ref="H4:I4"/>
    <mergeCell ref="J4:K4"/>
    <mergeCell ref="B5:K5"/>
    <mergeCell ref="A6:C6"/>
    <mergeCell ref="D6:J6"/>
    <mergeCell ref="K6:S6"/>
    <mergeCell ref="T6:AA6"/>
    <mergeCell ref="A30:B30"/>
    <mergeCell ref="C30:AF30"/>
    <mergeCell ref="G32:M32"/>
    <mergeCell ref="G33:M33"/>
    <mergeCell ref="A7:C7"/>
    <mergeCell ref="D7:AA7"/>
    <mergeCell ref="A8:C8"/>
    <mergeCell ref="D8:AA8"/>
  </mergeCells>
  <conditionalFormatting sqref="B12:AF12">
    <cfRule type="containsText" dxfId="31" priority="30" operator="containsText" text="lø">
      <formula>NOT(ISERROR(SEARCH("lø",B12)))</formula>
    </cfRule>
    <cfRule type="containsText" dxfId="30" priority="31" operator="containsText" text="sø">
      <formula>NOT(ISERROR(SEARCH("sø",B12)))</formula>
    </cfRule>
  </conditionalFormatting>
  <conditionalFormatting sqref="B14:Y21 AA14:AF21">
    <cfRule type="expression" dxfId="29" priority="28">
      <formula>B$12="sø"</formula>
    </cfRule>
    <cfRule type="expression" dxfId="28" priority="29">
      <formula>B$12="lø"</formula>
    </cfRule>
  </conditionalFormatting>
  <conditionalFormatting sqref="I14">
    <cfRule type="expression" dxfId="27" priority="26">
      <formula>$H$12="sø"</formula>
    </cfRule>
    <cfRule type="expression" dxfId="26" priority="27">
      <formula>$H$12="lø"</formula>
    </cfRule>
  </conditionalFormatting>
  <conditionalFormatting sqref="J14">
    <cfRule type="expression" dxfId="25" priority="24">
      <formula>J$12="sø"</formula>
    </cfRule>
    <cfRule type="expression" dxfId="24" priority="25">
      <formula>J$12="lø"</formula>
    </cfRule>
  </conditionalFormatting>
  <conditionalFormatting sqref="B24:Y24 AA24:AF24">
    <cfRule type="expression" dxfId="23" priority="22">
      <formula>B$12="sø"</formula>
    </cfRule>
    <cfRule type="expression" dxfId="22" priority="23">
      <formula>B$12="lø"</formula>
    </cfRule>
  </conditionalFormatting>
  <conditionalFormatting sqref="I24">
    <cfRule type="expression" dxfId="21" priority="20">
      <formula>$H$12="sø"</formula>
    </cfRule>
    <cfRule type="expression" dxfId="20" priority="21">
      <formula>$H$12="lø"</formula>
    </cfRule>
  </conditionalFormatting>
  <conditionalFormatting sqref="J24">
    <cfRule type="expression" dxfId="19" priority="18">
      <formula>J$12="sø"</formula>
    </cfRule>
    <cfRule type="expression" dxfId="18" priority="19">
      <formula>J$12="lø"</formula>
    </cfRule>
  </conditionalFormatting>
  <conditionalFormatting sqref="B25:Y25 AA25:AF25">
    <cfRule type="expression" dxfId="17" priority="16">
      <formula>B$12="sø"</formula>
    </cfRule>
    <cfRule type="expression" dxfId="16" priority="17">
      <formula>B$12="lø"</formula>
    </cfRule>
  </conditionalFormatting>
  <conditionalFormatting sqref="I25">
    <cfRule type="expression" dxfId="15" priority="14">
      <formula>$H$12="sø"</formula>
    </cfRule>
    <cfRule type="expression" dxfId="14" priority="15">
      <formula>$H$12="lø"</formula>
    </cfRule>
  </conditionalFormatting>
  <conditionalFormatting sqref="J25">
    <cfRule type="expression" dxfId="13" priority="12">
      <formula>J$12="sø"</formula>
    </cfRule>
    <cfRule type="expression" dxfId="12" priority="13">
      <formula>J$12="lø"</formula>
    </cfRule>
  </conditionalFormatting>
  <conditionalFormatting sqref="B26:Y26 AA26:AF26">
    <cfRule type="expression" dxfId="11" priority="10">
      <formula>B$12="sø"</formula>
    </cfRule>
    <cfRule type="expression" dxfId="10" priority="11">
      <formula>B$12="lø"</formula>
    </cfRule>
  </conditionalFormatting>
  <conditionalFormatting sqref="I26">
    <cfRule type="expression" dxfId="9" priority="8">
      <formula>$H$12="sø"</formula>
    </cfRule>
    <cfRule type="expression" dxfId="8" priority="9">
      <formula>$H$12="lø"</formula>
    </cfRule>
  </conditionalFormatting>
  <conditionalFormatting sqref="J26">
    <cfRule type="expression" dxfId="7" priority="6">
      <formula>J$12="sø"</formula>
    </cfRule>
    <cfRule type="expression" dxfId="6" priority="7">
      <formula>J$12="lø"</formula>
    </cfRule>
  </conditionalFormatting>
  <conditionalFormatting sqref="B28:AF29">
    <cfRule type="cellIs" dxfId="5" priority="5" operator="greaterThan">
      <formula>24</formula>
    </cfRule>
  </conditionalFormatting>
  <conditionalFormatting sqref="Z14:Z21">
    <cfRule type="expression" dxfId="4" priority="3">
      <formula>Z$12="sø"</formula>
    </cfRule>
    <cfRule type="expression" dxfId="3" priority="4">
      <formula>Z$12="lø"</formula>
    </cfRule>
  </conditionalFormatting>
  <conditionalFormatting sqref="Z24:Z26">
    <cfRule type="expression" dxfId="2" priority="1">
      <formula>Z$12="sø"</formula>
    </cfRule>
    <cfRule type="expression" dxfId="1" priority="2">
      <formula>Z$12="lø"</formula>
    </cfRule>
  </conditionalFormatting>
  <pageMargins left="0.47" right="0.38" top="0.81" bottom="0.65" header="0.51181102362204722" footer="0.3"/>
  <pageSetup paperSize="9" scale="53" pageOrder="overThenDown" orientation="landscape" r:id="rId1"/>
  <headerFooter alignWithMargins="0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5983D-5756-4BDF-B38D-A77E8FCB1C38}">
  <sheetPr codeName="Ark1"/>
  <dimension ref="A1:H62"/>
  <sheetViews>
    <sheetView workbookViewId="0">
      <selection activeCell="E5" sqref="E5"/>
    </sheetView>
  </sheetViews>
  <sheetFormatPr defaultColWidth="10.85546875" defaultRowHeight="12.75" x14ac:dyDescent="0.2"/>
  <cols>
    <col min="1" max="1" width="38.85546875" customWidth="1"/>
    <col min="2" max="2" width="32.5703125" customWidth="1"/>
    <col min="3" max="3" width="18.5703125" customWidth="1"/>
    <col min="4" max="4" width="34.42578125" customWidth="1"/>
    <col min="5" max="5" width="35.28515625" customWidth="1"/>
    <col min="6" max="8" width="11.42578125" customWidth="1"/>
  </cols>
  <sheetData>
    <row r="1" spans="1:8" ht="64.5" customHeight="1" thickTop="1" x14ac:dyDescent="0.2">
      <c r="A1" s="68" t="s">
        <v>33</v>
      </c>
      <c r="B1" s="135" t="s">
        <v>34</v>
      </c>
      <c r="C1" s="137">
        <f>'1'!H4</f>
        <v>2024</v>
      </c>
      <c r="D1" s="99" t="str">
        <f>IF(B59&gt;215,"Advarsel: Det er registrert mer enn 215 arbeidsdager i løpet av året","")</f>
        <v/>
      </c>
      <c r="E1" s="99"/>
    </row>
    <row r="2" spans="1:8" ht="34.5" customHeight="1" thickBot="1" x14ac:dyDescent="0.25">
      <c r="A2" s="69" t="s">
        <v>35</v>
      </c>
      <c r="B2" s="136"/>
      <c r="C2" s="138"/>
    </row>
    <row r="3" spans="1:8" ht="14.25" thickTop="1" thickBot="1" x14ac:dyDescent="0.25">
      <c r="A3" s="70"/>
    </row>
    <row r="4" spans="1:8" ht="14.25" thickTop="1" thickBot="1" x14ac:dyDescent="0.25">
      <c r="A4" s="71" t="s">
        <v>36</v>
      </c>
      <c r="B4" s="72" t="str">
        <f>'1'!D6</f>
        <v>Write title here</v>
      </c>
      <c r="C4" s="73" t="s">
        <v>37</v>
      </c>
      <c r="D4" s="100" t="str">
        <f>'1'!T6</f>
        <v>Write grant agreement number here</v>
      </c>
    </row>
    <row r="5" spans="1:8" ht="14.25" thickTop="1" thickBot="1" x14ac:dyDescent="0.25">
      <c r="A5" s="74" t="s">
        <v>38</v>
      </c>
      <c r="B5" s="139"/>
      <c r="C5" s="140"/>
      <c r="D5" s="141"/>
    </row>
    <row r="6" spans="1:8" ht="13.5" thickTop="1" x14ac:dyDescent="0.2">
      <c r="A6" s="142" t="s">
        <v>39</v>
      </c>
      <c r="B6" s="144" t="str">
        <f>'1'!D8</f>
        <v>Write name here</v>
      </c>
      <c r="C6" s="75" t="s">
        <v>40</v>
      </c>
      <c r="D6" s="146"/>
    </row>
    <row r="7" spans="1:8" ht="27.75" thickBot="1" x14ac:dyDescent="0.25">
      <c r="A7" s="143"/>
      <c r="B7" s="145"/>
      <c r="C7" s="76" t="s">
        <v>41</v>
      </c>
      <c r="D7" s="147"/>
    </row>
    <row r="8" spans="1:8" ht="14.25" thickTop="1" thickBot="1" x14ac:dyDescent="0.25">
      <c r="A8" s="78"/>
    </row>
    <row r="9" spans="1:8" ht="23.25" thickTop="1" x14ac:dyDescent="0.2">
      <c r="A9" s="148" t="s">
        <v>42</v>
      </c>
      <c r="B9" s="79" t="s">
        <v>43</v>
      </c>
      <c r="C9" s="81" t="s">
        <v>44</v>
      </c>
      <c r="D9" s="150" t="s">
        <v>45</v>
      </c>
      <c r="E9" s="150" t="s">
        <v>46</v>
      </c>
    </row>
    <row r="10" spans="1:8" ht="13.5" thickBot="1" x14ac:dyDescent="0.25">
      <c r="A10" s="149"/>
      <c r="B10" s="80" t="s">
        <v>47</v>
      </c>
      <c r="C10" s="80" t="s">
        <v>48</v>
      </c>
      <c r="D10" s="151"/>
      <c r="E10" s="151"/>
    </row>
    <row r="11" spans="1:8" ht="13.5" thickTop="1" x14ac:dyDescent="0.2">
      <c r="A11" s="152" t="s">
        <v>49</v>
      </c>
      <c r="B11" s="155">
        <f>MROUND('1'!AG22/8,0.5)</f>
        <v>0</v>
      </c>
      <c r="C11" s="155" t="str">
        <f>IF('1'!AG14&gt;0,'1'!A14&amp;"; ","")&amp;IF('1'!AG15&gt;0,'1'!A15&amp;"; ","")&amp;IF('1'!AG16&gt;0,'1'!A16&amp;"; ","")&amp;IF('1'!AG17&gt;0,'1'!A17&amp;"; ","")&amp;IF('1'!AG18&gt;0,'1'!A18&amp;"; ","")&amp;IF('1'!AG19&gt;0,'1'!A19&amp;"; ","")&amp;IF('1'!AG20&gt;0,'1'!A20&amp;"; ","")&amp;IF('1'!AG21&gt;0,'1'!A21&amp;"; ","")</f>
        <v/>
      </c>
      <c r="D11" s="77" t="s">
        <v>50</v>
      </c>
      <c r="E11" s="77" t="s">
        <v>51</v>
      </c>
    </row>
    <row r="12" spans="1:8" x14ac:dyDescent="0.2">
      <c r="A12" s="153"/>
      <c r="B12" s="156"/>
      <c r="C12" s="156"/>
      <c r="D12" s="82"/>
      <c r="E12" s="77" t="s">
        <v>50</v>
      </c>
    </row>
    <row r="13" spans="1:8" x14ac:dyDescent="0.2">
      <c r="A13" s="153"/>
      <c r="B13" s="156"/>
      <c r="C13" s="156"/>
      <c r="D13" s="82"/>
      <c r="E13" s="84"/>
    </row>
    <row r="14" spans="1:8" ht="57" customHeight="1" thickBot="1" x14ac:dyDescent="0.25">
      <c r="A14" s="154"/>
      <c r="B14" s="157"/>
      <c r="C14" s="157"/>
      <c r="D14" s="83" t="s">
        <v>52</v>
      </c>
      <c r="E14" s="85" t="s">
        <v>53</v>
      </c>
      <c r="F14" s="13"/>
      <c r="G14" s="91"/>
      <c r="H14" s="13"/>
    </row>
    <row r="15" spans="1:8" ht="13.5" thickTop="1" x14ac:dyDescent="0.2">
      <c r="A15" s="152" t="s">
        <v>54</v>
      </c>
      <c r="B15" s="155">
        <f>MROUND('2'!AG22/8,0.5)</f>
        <v>0</v>
      </c>
      <c r="C15" s="155" t="str">
        <f>IF('2'!AG14&gt;0,'2'!A14&amp;"; ","")&amp;IF('2'!AG15&gt;0,'2'!A15&amp;"; ","")&amp;IF('2'!AG16&gt;0,'2'!A16&amp;"; ","")&amp;IF('2'!AG17&gt;0,'2'!A17&amp;"; ","")&amp;IF('2'!AG18&gt;0,'2'!A18&amp;"; ","")&amp;IF('2'!AG19&gt;0,'2'!A19&amp;"; ","")&amp;IF('2'!AG20&gt;0,'2'!A20&amp;"; ","")&amp;IF('2'!AG21&gt;0,'2'!A21&amp;"; ","")</f>
        <v/>
      </c>
      <c r="D15" s="77" t="s">
        <v>50</v>
      </c>
      <c r="E15" s="77" t="s">
        <v>51</v>
      </c>
    </row>
    <row r="16" spans="1:8" x14ac:dyDescent="0.2">
      <c r="A16" s="153"/>
      <c r="B16" s="156"/>
      <c r="C16" s="156"/>
      <c r="D16" s="82"/>
      <c r="E16" s="77" t="s">
        <v>50</v>
      </c>
    </row>
    <row r="17" spans="1:8" x14ac:dyDescent="0.2">
      <c r="A17" s="153"/>
      <c r="B17" s="156"/>
      <c r="C17" s="156"/>
      <c r="D17" s="82"/>
      <c r="E17" s="84"/>
    </row>
    <row r="18" spans="1:8" ht="13.5" thickBot="1" x14ac:dyDescent="0.25">
      <c r="A18" s="154"/>
      <c r="B18" s="157"/>
      <c r="C18" s="157"/>
      <c r="D18" s="83" t="s">
        <v>52</v>
      </c>
      <c r="E18" s="85" t="s">
        <v>53</v>
      </c>
      <c r="F18" s="13"/>
      <c r="G18" s="91"/>
      <c r="H18" s="13"/>
    </row>
    <row r="19" spans="1:8" ht="13.5" thickTop="1" x14ac:dyDescent="0.2">
      <c r="A19" s="152" t="s">
        <v>55</v>
      </c>
      <c r="B19" s="155">
        <f>MROUND('3'!AG22/8,0.5)</f>
        <v>0</v>
      </c>
      <c r="C19" s="155" t="str">
        <f>IF('3'!AG14&gt;0,'3'!A14&amp;"; ","")&amp;IF('3'!AG15&gt;0,'3'!A15&amp;"; ","")&amp;IF('3'!AG16&gt;0,'3'!A16&amp;"; ","")&amp;IF('3'!AG17&gt;0,'3'!A17&amp;"; ","")&amp;IF('3'!AG18&gt;0,'3'!A18&amp;"; ","")&amp;IF('3'!AG19&gt;0,'3'!A19&amp;"; ","")&amp;IF('3'!AG20&gt;0,'3'!A20&amp;"; ","")&amp;IF('3'!AG21&gt;0,'3'!A21&amp;"; ","")</f>
        <v/>
      </c>
      <c r="D19" s="77" t="s">
        <v>50</v>
      </c>
      <c r="E19" s="77" t="s">
        <v>51</v>
      </c>
    </row>
    <row r="20" spans="1:8" x14ac:dyDescent="0.2">
      <c r="A20" s="153"/>
      <c r="B20" s="156"/>
      <c r="C20" s="156"/>
      <c r="D20" s="82"/>
      <c r="E20" s="77" t="s">
        <v>50</v>
      </c>
    </row>
    <row r="21" spans="1:8" x14ac:dyDescent="0.2">
      <c r="A21" s="153"/>
      <c r="B21" s="156"/>
      <c r="C21" s="156"/>
      <c r="D21" s="82"/>
      <c r="E21" s="84"/>
    </row>
    <row r="22" spans="1:8" ht="13.5" thickBot="1" x14ac:dyDescent="0.25">
      <c r="A22" s="154"/>
      <c r="B22" s="157"/>
      <c r="C22" s="157"/>
      <c r="D22" s="83" t="s">
        <v>52</v>
      </c>
      <c r="E22" s="85" t="s">
        <v>53</v>
      </c>
      <c r="F22" s="13"/>
      <c r="G22" s="91"/>
      <c r="H22" s="13"/>
    </row>
    <row r="23" spans="1:8" ht="13.5" thickTop="1" x14ac:dyDescent="0.2">
      <c r="A23" s="152" t="s">
        <v>56</v>
      </c>
      <c r="B23" s="155">
        <f>MROUND('4'!AG22/8,0.5)</f>
        <v>0</v>
      </c>
      <c r="C23" s="155" t="str">
        <f>IF('4'!AG14&gt;0,'4'!A14&amp;"; ","")&amp;IF('4'!AG15&gt;0,'4'!A15&amp;"; ","")&amp;IF('4'!AG16&gt;0,'4'!A16&amp;"; ","")&amp;IF('4'!AG17&gt;0,'4'!A17&amp;"; ","")&amp;IF('4'!AG18&gt;0,'4'!A18&amp;"; ","")&amp;IF('4'!AG19&gt;0,'4'!A19&amp;"; ","")&amp;IF('4'!AG20&gt;0,'4'!A20&amp;"; ","")&amp;IF('4'!AG21&gt;0,'4'!A21&amp;"; ","")</f>
        <v/>
      </c>
      <c r="D23" s="77" t="s">
        <v>50</v>
      </c>
      <c r="E23" s="77" t="s">
        <v>51</v>
      </c>
    </row>
    <row r="24" spans="1:8" x14ac:dyDescent="0.2">
      <c r="A24" s="153"/>
      <c r="B24" s="156"/>
      <c r="C24" s="156"/>
      <c r="D24" s="82"/>
      <c r="E24" s="77" t="s">
        <v>50</v>
      </c>
    </row>
    <row r="25" spans="1:8" x14ac:dyDescent="0.2">
      <c r="A25" s="153"/>
      <c r="B25" s="156"/>
      <c r="C25" s="156"/>
      <c r="D25" s="82"/>
      <c r="E25" s="84"/>
    </row>
    <row r="26" spans="1:8" ht="13.5" thickBot="1" x14ac:dyDescent="0.25">
      <c r="A26" s="154"/>
      <c r="B26" s="157"/>
      <c r="C26" s="157"/>
      <c r="D26" s="83" t="s">
        <v>52</v>
      </c>
      <c r="E26" s="85" t="s">
        <v>53</v>
      </c>
      <c r="F26" s="13"/>
      <c r="G26" s="91"/>
      <c r="H26" s="13"/>
    </row>
    <row r="27" spans="1:8" ht="13.5" thickTop="1" x14ac:dyDescent="0.2">
      <c r="A27" s="152" t="s">
        <v>57</v>
      </c>
      <c r="B27" s="155">
        <f>MROUND('5'!AG22/8,0.5)</f>
        <v>0</v>
      </c>
      <c r="C27" s="155" t="str">
        <f>IF('5'!AG14&gt;0,'5'!A14&amp;"; ","")&amp;IF('5'!AG15&gt;0,'5'!A15&amp;"; ","")&amp;IF('5'!AG16&gt;0,'5'!A16&amp;"; ","")&amp;IF('5'!AG17&gt;0,'5'!A17&amp;"; ","")&amp;IF('5'!AG18&gt;0,'5'!A18&amp;"; ","")&amp;IF('5'!AG19&gt;0,'5'!A19&amp;"; ","")&amp;IF('5'!AG20&gt;0,'5'!A20&amp;"; ","")&amp;IF('5'!AG21&gt;0,'5'!A21&amp;"; ","")</f>
        <v/>
      </c>
      <c r="D27" s="77" t="s">
        <v>50</v>
      </c>
      <c r="E27" s="77" t="s">
        <v>51</v>
      </c>
    </row>
    <row r="28" spans="1:8" x14ac:dyDescent="0.2">
      <c r="A28" s="153"/>
      <c r="B28" s="156"/>
      <c r="C28" s="156"/>
      <c r="D28" s="82"/>
      <c r="E28" s="77" t="s">
        <v>50</v>
      </c>
    </row>
    <row r="29" spans="1:8" x14ac:dyDescent="0.2">
      <c r="A29" s="153"/>
      <c r="B29" s="156"/>
      <c r="C29" s="156"/>
      <c r="D29" s="82"/>
      <c r="E29" s="84"/>
    </row>
    <row r="30" spans="1:8" ht="13.5" thickBot="1" x14ac:dyDescent="0.25">
      <c r="A30" s="154"/>
      <c r="B30" s="157"/>
      <c r="C30" s="157"/>
      <c r="D30" s="83" t="s">
        <v>52</v>
      </c>
      <c r="E30" s="85" t="s">
        <v>53</v>
      </c>
      <c r="F30" s="13"/>
      <c r="G30" s="91"/>
      <c r="H30" s="13"/>
    </row>
    <row r="31" spans="1:8" ht="13.5" thickTop="1" x14ac:dyDescent="0.2">
      <c r="A31" s="152" t="s">
        <v>58</v>
      </c>
      <c r="B31" s="155">
        <f>MROUND('6'!AG22/8,0.5)</f>
        <v>0</v>
      </c>
      <c r="C31" s="155" t="str">
        <f>IF('6'!AG14&gt;0,'6'!A14&amp;"; ","")&amp;IF('6'!AG15&gt;0,'6'!A15&amp;"; ","")&amp;IF('6'!AG16&gt;0,'6'!A16&amp;"; ","")&amp;IF('6'!AG17&gt;0,'6'!A17&amp;"; ","")&amp;IF('6'!AG18&gt;0,'6'!A18&amp;"; ","")&amp;IF('6'!AG19&gt;0,'6'!A19&amp;"; ","")&amp;IF('6'!AG20&gt;0,'6'!A20&amp;"; ","")&amp;IF('6'!AG21&gt;0,'6'!A21&amp;"; ","")</f>
        <v/>
      </c>
      <c r="D31" s="77" t="s">
        <v>50</v>
      </c>
      <c r="E31" s="77" t="s">
        <v>51</v>
      </c>
    </row>
    <row r="32" spans="1:8" x14ac:dyDescent="0.2">
      <c r="A32" s="153"/>
      <c r="B32" s="156"/>
      <c r="C32" s="156"/>
      <c r="D32" s="82"/>
      <c r="E32" s="77" t="s">
        <v>50</v>
      </c>
    </row>
    <row r="33" spans="1:8" x14ac:dyDescent="0.2">
      <c r="A33" s="153"/>
      <c r="B33" s="156"/>
      <c r="C33" s="156"/>
      <c r="D33" s="82"/>
      <c r="E33" s="84"/>
    </row>
    <row r="34" spans="1:8" ht="13.5" thickBot="1" x14ac:dyDescent="0.25">
      <c r="A34" s="154"/>
      <c r="B34" s="157"/>
      <c r="C34" s="157"/>
      <c r="D34" s="83" t="s">
        <v>52</v>
      </c>
      <c r="E34" s="85" t="s">
        <v>53</v>
      </c>
      <c r="F34" s="13"/>
      <c r="G34" s="91"/>
      <c r="H34" s="13"/>
    </row>
    <row r="35" spans="1:8" ht="13.5" thickTop="1" x14ac:dyDescent="0.2">
      <c r="A35" s="152" t="s">
        <v>59</v>
      </c>
      <c r="B35" s="155">
        <f>MROUND('7'!AG22/8,0.5)</f>
        <v>0</v>
      </c>
      <c r="C35" s="155" t="str">
        <f>IF('7'!AG14&gt;0,'7'!A14&amp;"; ","")&amp;IF('7'!AG15&gt;0,'7'!A15&amp;"; ","")&amp;IF('7'!AG16&gt;0,'7'!A16&amp;"; ","")&amp;IF('7'!AG17&gt;0,'7'!A17&amp;"; ","")&amp;IF('7'!AG18&gt;0,'7'!A18&amp;"; ","")&amp;IF('7'!AG19&gt;0,'7'!A19&amp;"; ","")&amp;IF('7'!AG20&gt;0,'7'!A20&amp;"; ","")&amp;IF('7'!AG21&gt;0,'7'!A21&amp;"; ","")</f>
        <v/>
      </c>
      <c r="D35" s="77" t="s">
        <v>50</v>
      </c>
      <c r="E35" s="77" t="s">
        <v>51</v>
      </c>
    </row>
    <row r="36" spans="1:8" x14ac:dyDescent="0.2">
      <c r="A36" s="153"/>
      <c r="B36" s="156"/>
      <c r="C36" s="156"/>
      <c r="D36" s="82"/>
      <c r="E36" s="77" t="s">
        <v>50</v>
      </c>
    </row>
    <row r="37" spans="1:8" x14ac:dyDescent="0.2">
      <c r="A37" s="153"/>
      <c r="B37" s="156"/>
      <c r="C37" s="156"/>
      <c r="D37" s="82"/>
      <c r="E37" s="84"/>
    </row>
    <row r="38" spans="1:8" ht="13.5" thickBot="1" x14ac:dyDescent="0.25">
      <c r="A38" s="154"/>
      <c r="B38" s="157"/>
      <c r="C38" s="157"/>
      <c r="D38" s="83" t="s">
        <v>52</v>
      </c>
      <c r="E38" s="85" t="s">
        <v>53</v>
      </c>
      <c r="F38" s="13"/>
      <c r="G38" s="91"/>
      <c r="H38" s="13"/>
    </row>
    <row r="39" spans="1:8" ht="13.5" thickTop="1" x14ac:dyDescent="0.2">
      <c r="A39" s="152" t="s">
        <v>60</v>
      </c>
      <c r="B39" s="155">
        <f>MROUND('8'!AG22/8,0.5)</f>
        <v>0</v>
      </c>
      <c r="C39" s="155" t="str">
        <f>IF('8'!AG14&gt;0,'8'!A14&amp;"; ","")&amp;IF('8'!AG15&gt;0,'8'!A15&amp;"; ","")&amp;IF('8'!AG16&gt;0,'8'!A16&amp;"; ","")&amp;IF('8'!AG17&gt;0,'8'!A17&amp;"; ","")&amp;IF('8'!AG18&gt;0,'8'!A18&amp;"; ","")&amp;IF('8'!AG19&gt;0,'8'!A19&amp;"; ","")&amp;IF('8'!AG20&gt;0,'8'!A20&amp;"; ","")&amp;IF('8'!AG21&gt;0,'8'!A21&amp;"; ","")</f>
        <v/>
      </c>
      <c r="D39" s="77" t="s">
        <v>50</v>
      </c>
      <c r="E39" s="77" t="s">
        <v>51</v>
      </c>
    </row>
    <row r="40" spans="1:8" x14ac:dyDescent="0.2">
      <c r="A40" s="153"/>
      <c r="B40" s="156"/>
      <c r="C40" s="156"/>
      <c r="D40" s="82"/>
      <c r="E40" s="77" t="s">
        <v>50</v>
      </c>
    </row>
    <row r="41" spans="1:8" x14ac:dyDescent="0.2">
      <c r="A41" s="153"/>
      <c r="B41" s="156"/>
      <c r="C41" s="156"/>
      <c r="D41" s="82"/>
      <c r="E41" s="84"/>
    </row>
    <row r="42" spans="1:8" ht="13.5" thickBot="1" x14ac:dyDescent="0.25">
      <c r="A42" s="154"/>
      <c r="B42" s="157"/>
      <c r="C42" s="157"/>
      <c r="D42" s="83" t="s">
        <v>52</v>
      </c>
      <c r="E42" s="85" t="s">
        <v>53</v>
      </c>
      <c r="F42" s="13"/>
      <c r="G42" s="91"/>
      <c r="H42" s="13"/>
    </row>
    <row r="43" spans="1:8" ht="13.5" thickTop="1" x14ac:dyDescent="0.2">
      <c r="A43" s="152" t="s">
        <v>61</v>
      </c>
      <c r="B43" s="155">
        <f>MROUND('9'!AG22/8,0.5)</f>
        <v>0</v>
      </c>
      <c r="C43" s="155" t="str">
        <f>IF('9'!AG14&gt;0,'9'!A14&amp;"; ","")&amp;IF('9'!AG15&gt;0,'9'!A15&amp;"; ","")&amp;IF('9'!AG16&gt;0,'9'!A16&amp;"; ","")&amp;IF('9'!AG17&gt;0,'9'!A17&amp;"; ","")&amp;IF('9'!AG18&gt;0,'9'!A18&amp;"; ","")&amp;IF('9'!AG19&gt;0,'9'!A19&amp;"; ","")&amp;IF('9'!AG20&gt;0,'9'!A20&amp;"; ","")&amp;IF('9'!AG21&gt;0,'9'!A21&amp;"; ","")</f>
        <v/>
      </c>
      <c r="D43" s="77" t="s">
        <v>50</v>
      </c>
      <c r="E43" s="77" t="s">
        <v>51</v>
      </c>
    </row>
    <row r="44" spans="1:8" x14ac:dyDescent="0.2">
      <c r="A44" s="153"/>
      <c r="B44" s="156"/>
      <c r="C44" s="156"/>
      <c r="D44" s="82"/>
      <c r="E44" s="77" t="s">
        <v>50</v>
      </c>
    </row>
    <row r="45" spans="1:8" x14ac:dyDescent="0.2">
      <c r="A45" s="153"/>
      <c r="B45" s="156"/>
      <c r="C45" s="156"/>
      <c r="D45" s="82"/>
      <c r="E45" s="84"/>
    </row>
    <row r="46" spans="1:8" ht="13.5" thickBot="1" x14ac:dyDescent="0.25">
      <c r="A46" s="154"/>
      <c r="B46" s="157"/>
      <c r="C46" s="157"/>
      <c r="D46" s="83" t="s">
        <v>52</v>
      </c>
      <c r="E46" s="85" t="s">
        <v>53</v>
      </c>
      <c r="F46" s="13"/>
      <c r="G46" s="91"/>
      <c r="H46" s="13"/>
    </row>
    <row r="47" spans="1:8" ht="13.5" thickTop="1" x14ac:dyDescent="0.2">
      <c r="A47" s="152" t="s">
        <v>62</v>
      </c>
      <c r="B47" s="155">
        <f>MROUND('10'!AG22/8,0.5)</f>
        <v>0</v>
      </c>
      <c r="C47" s="155" t="str">
        <f>IF('10'!AG14&gt;0,'10'!A14&amp;"; ","")&amp;IF('10'!AG15&gt;0,'10'!A15&amp;"; ","")&amp;IF('10'!AG16&gt;0,'10'!A16&amp;"; ","")&amp;IF('10'!AG17&gt;0,'10'!A17&amp;"; ","")&amp;IF('10'!AG18&gt;0,'10'!A18&amp;"; ","")&amp;IF('10'!AG19&gt;0,'10'!A19&amp;"; ","")&amp;IF('10'!AG20&gt;0,'10'!A20&amp;"; ","")&amp;IF('10'!AG21&gt;0,'10'!A21&amp;"; ","")</f>
        <v/>
      </c>
      <c r="D47" s="77" t="s">
        <v>50</v>
      </c>
      <c r="E47" s="77" t="s">
        <v>51</v>
      </c>
    </row>
    <row r="48" spans="1:8" x14ac:dyDescent="0.2">
      <c r="A48" s="153"/>
      <c r="B48" s="156"/>
      <c r="C48" s="156"/>
      <c r="D48" s="82"/>
      <c r="E48" s="77" t="s">
        <v>50</v>
      </c>
    </row>
    <row r="49" spans="1:8" x14ac:dyDescent="0.2">
      <c r="A49" s="153"/>
      <c r="B49" s="156"/>
      <c r="C49" s="156"/>
      <c r="D49" s="82"/>
      <c r="E49" s="84"/>
    </row>
    <row r="50" spans="1:8" ht="13.5" thickBot="1" x14ac:dyDescent="0.25">
      <c r="A50" s="154"/>
      <c r="B50" s="157"/>
      <c r="C50" s="157"/>
      <c r="D50" s="83" t="s">
        <v>52</v>
      </c>
      <c r="E50" s="85" t="s">
        <v>53</v>
      </c>
      <c r="F50" s="13"/>
      <c r="G50" s="91"/>
      <c r="H50" s="13"/>
    </row>
    <row r="51" spans="1:8" ht="13.5" thickTop="1" x14ac:dyDescent="0.2">
      <c r="A51" s="152" t="s">
        <v>63</v>
      </c>
      <c r="B51" s="155">
        <f>MROUND('11'!AG22/8,0.5)</f>
        <v>0</v>
      </c>
      <c r="C51" s="155" t="str">
        <f>IF('11'!AG14&gt;0,'11'!A14&amp;"; ","")&amp;IF('11'!AG15&gt;0,'11'!A15&amp;"; ","")&amp;IF('11'!AG16&gt;0,'11'!A16&amp;"; ","")&amp;IF('11'!AG17&gt;0,'11'!A17&amp;"; ","")&amp;IF('11'!AG18&gt;0,'11'!A18&amp;"; ","")&amp;IF('11'!AG19&gt;0,'11'!A19&amp;"; ","")&amp;IF('11'!AG20&gt;0,'11'!A20&amp;"; ","")&amp;IF('11'!AG21&gt;0,'11'!A21&amp;"; ","")</f>
        <v/>
      </c>
      <c r="D51" s="77" t="s">
        <v>50</v>
      </c>
      <c r="E51" s="77" t="s">
        <v>51</v>
      </c>
    </row>
    <row r="52" spans="1:8" x14ac:dyDescent="0.2">
      <c r="A52" s="153"/>
      <c r="B52" s="156"/>
      <c r="C52" s="156"/>
      <c r="D52" s="82"/>
      <c r="E52" s="77" t="s">
        <v>50</v>
      </c>
    </row>
    <row r="53" spans="1:8" x14ac:dyDescent="0.2">
      <c r="A53" s="153"/>
      <c r="B53" s="156"/>
      <c r="C53" s="156"/>
      <c r="D53" s="82"/>
      <c r="E53" s="84"/>
    </row>
    <row r="54" spans="1:8" ht="13.5" thickBot="1" x14ac:dyDescent="0.25">
      <c r="A54" s="154"/>
      <c r="B54" s="157"/>
      <c r="C54" s="157"/>
      <c r="D54" s="83" t="s">
        <v>52</v>
      </c>
      <c r="E54" s="85" t="s">
        <v>53</v>
      </c>
      <c r="F54" s="13"/>
      <c r="G54" s="91"/>
      <c r="H54" s="13"/>
    </row>
    <row r="55" spans="1:8" ht="13.5" thickTop="1" x14ac:dyDescent="0.2">
      <c r="A55" s="152" t="s">
        <v>64</v>
      </c>
      <c r="B55" s="155">
        <f>MROUND('12'!AG22/8,0.5)</f>
        <v>0</v>
      </c>
      <c r="C55" s="155" t="str">
        <f>IF('12'!AG14&gt;0,'12'!A14&amp;"; ","")&amp;IF('12'!AG15&gt;0,'12'!A15&amp;"; ","")&amp;IF('12'!AG16&gt;0,'12'!A16&amp;"; ","")&amp;IF('12'!AG17&gt;0,'12'!A17&amp;"; ","")&amp;IF('12'!AG18&gt;0,'12'!A18&amp;"; ","")&amp;IF('12'!AG19&gt;0,'12'!A19&amp;"; ","")&amp;IF('12'!AG20&gt;0,'12'!A20&amp;"; ","")&amp;IF('12'!AG21&gt;0,'12'!A21&amp;"; ","")</f>
        <v/>
      </c>
      <c r="D55" s="77" t="s">
        <v>50</v>
      </c>
      <c r="E55" s="77" t="s">
        <v>51</v>
      </c>
    </row>
    <row r="56" spans="1:8" x14ac:dyDescent="0.2">
      <c r="A56" s="153"/>
      <c r="B56" s="156"/>
      <c r="C56" s="156"/>
      <c r="D56" s="82"/>
      <c r="E56" s="77" t="s">
        <v>50</v>
      </c>
    </row>
    <row r="57" spans="1:8" x14ac:dyDescent="0.2">
      <c r="A57" s="153"/>
      <c r="B57" s="156"/>
      <c r="C57" s="156"/>
      <c r="D57" s="82"/>
      <c r="E57" s="84"/>
    </row>
    <row r="58" spans="1:8" ht="13.5" thickBot="1" x14ac:dyDescent="0.25">
      <c r="A58" s="154"/>
      <c r="B58" s="157"/>
      <c r="C58" s="157"/>
      <c r="D58" s="83" t="s">
        <v>52</v>
      </c>
      <c r="E58" s="85" t="s">
        <v>53</v>
      </c>
      <c r="F58" s="13"/>
      <c r="G58" s="91"/>
      <c r="H58" s="13"/>
    </row>
    <row r="59" spans="1:8" ht="14.25" thickTop="1" thickBot="1" x14ac:dyDescent="0.25">
      <c r="A59" s="86" t="s">
        <v>65</v>
      </c>
      <c r="B59" s="87">
        <f>SUM(B11:B58)</f>
        <v>0</v>
      </c>
      <c r="C59" s="158"/>
      <c r="D59" s="159"/>
      <c r="E59" s="159"/>
    </row>
    <row r="60" spans="1:8" ht="13.5" thickTop="1" x14ac:dyDescent="0.2"/>
    <row r="61" spans="1:8" x14ac:dyDescent="0.2">
      <c r="A61" s="88"/>
    </row>
    <row r="62" spans="1:8" x14ac:dyDescent="0.2">
      <c r="A62" s="89" t="s">
        <v>66</v>
      </c>
      <c r="B62" s="90" t="s">
        <v>67</v>
      </c>
    </row>
  </sheetData>
  <mergeCells count="46">
    <mergeCell ref="A55:A58"/>
    <mergeCell ref="B55:B58"/>
    <mergeCell ref="C55:C58"/>
    <mergeCell ref="C59:E59"/>
    <mergeCell ref="A47:A50"/>
    <mergeCell ref="B47:B50"/>
    <mergeCell ref="C47:C50"/>
    <mergeCell ref="A51:A54"/>
    <mergeCell ref="B51:B54"/>
    <mergeCell ref="C51:C54"/>
    <mergeCell ref="A39:A42"/>
    <mergeCell ref="B39:B42"/>
    <mergeCell ref="C39:C42"/>
    <mergeCell ref="A43:A46"/>
    <mergeCell ref="B43:B46"/>
    <mergeCell ref="C43:C46"/>
    <mergeCell ref="A31:A34"/>
    <mergeCell ref="B31:B34"/>
    <mergeCell ref="C31:C34"/>
    <mergeCell ref="A35:A38"/>
    <mergeCell ref="B35:B38"/>
    <mergeCell ref="C35:C38"/>
    <mergeCell ref="A23:A26"/>
    <mergeCell ref="B23:B26"/>
    <mergeCell ref="C23:C26"/>
    <mergeCell ref="A27:A30"/>
    <mergeCell ref="B27:B30"/>
    <mergeCell ref="C27:C30"/>
    <mergeCell ref="A15:A18"/>
    <mergeCell ref="B15:B18"/>
    <mergeCell ref="C15:C18"/>
    <mergeCell ref="A19:A22"/>
    <mergeCell ref="B19:B22"/>
    <mergeCell ref="C19:C22"/>
    <mergeCell ref="A9:A10"/>
    <mergeCell ref="D9:D10"/>
    <mergeCell ref="E9:E10"/>
    <mergeCell ref="A11:A14"/>
    <mergeCell ref="B11:B14"/>
    <mergeCell ref="C11:C14"/>
    <mergeCell ref="B1:B2"/>
    <mergeCell ref="C1:C2"/>
    <mergeCell ref="B5:D5"/>
    <mergeCell ref="A6:A7"/>
    <mergeCell ref="B6:B7"/>
    <mergeCell ref="D6:D7"/>
  </mergeCells>
  <conditionalFormatting sqref="D1 E1">
    <cfRule type="expression" dxfId="0" priority="1">
      <formula>$B$59&gt;215</formula>
    </cfRule>
  </conditionalFormatting>
  <hyperlinks>
    <hyperlink ref="B9" location="_ftn1" display="_ftn1" xr:uid="{CD344DC4-0FA2-4DD5-8271-3EADE8F0B294}"/>
    <hyperlink ref="A62" location="_ftnref1" display="_ftnref1" xr:uid="{62B987C3-A32F-41E0-B422-EB56F54A4C5B}"/>
  </hyperlink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2">
    <pageSetUpPr fitToPage="1"/>
  </sheetPr>
  <dimension ref="A1:A42"/>
  <sheetViews>
    <sheetView showGridLines="0" zoomScale="85" zoomScaleNormal="85" workbookViewId="0">
      <selection activeCell="A30" sqref="A30"/>
    </sheetView>
  </sheetViews>
  <sheetFormatPr defaultColWidth="9.140625" defaultRowHeight="14.25" x14ac:dyDescent="0.2"/>
  <cols>
    <col min="1" max="1" width="253.7109375" style="23" customWidth="1"/>
    <col min="2" max="16384" width="9.140625" style="23"/>
  </cols>
  <sheetData>
    <row r="1" spans="1:1" ht="15.75" x14ac:dyDescent="0.2">
      <c r="A1" s="50" t="s">
        <v>68</v>
      </c>
    </row>
    <row r="2" spans="1:1" ht="15" x14ac:dyDescent="0.2">
      <c r="A2" s="51"/>
    </row>
    <row r="3" spans="1:1" ht="15" x14ac:dyDescent="0.2">
      <c r="A3" s="51" t="s">
        <v>69</v>
      </c>
    </row>
    <row r="4" spans="1:1" ht="15" x14ac:dyDescent="0.2">
      <c r="A4" s="52" t="s">
        <v>70</v>
      </c>
    </row>
    <row r="5" spans="1:1" ht="15" x14ac:dyDescent="0.2">
      <c r="A5" s="52" t="s">
        <v>71</v>
      </c>
    </row>
    <row r="6" spans="1:1" ht="15" x14ac:dyDescent="0.2">
      <c r="A6" s="52" t="s">
        <v>72</v>
      </c>
    </row>
    <row r="7" spans="1:1" ht="15" x14ac:dyDescent="0.2">
      <c r="A7" s="52" t="s">
        <v>73</v>
      </c>
    </row>
    <row r="8" spans="1:1" ht="15" x14ac:dyDescent="0.2">
      <c r="A8" s="51"/>
    </row>
    <row r="9" spans="1:1" ht="15" x14ac:dyDescent="0.2">
      <c r="A9" s="53" t="s">
        <v>74</v>
      </c>
    </row>
    <row r="10" spans="1:1" ht="15" x14ac:dyDescent="0.2">
      <c r="A10" s="53"/>
    </row>
    <row r="11" spans="1:1" ht="15" x14ac:dyDescent="0.2">
      <c r="A11" s="53" t="s">
        <v>75</v>
      </c>
    </row>
    <row r="12" spans="1:1" ht="15" x14ac:dyDescent="0.2">
      <c r="A12" s="53"/>
    </row>
    <row r="13" spans="1:1" ht="15" x14ac:dyDescent="0.2">
      <c r="A13" s="51" t="s">
        <v>76</v>
      </c>
    </row>
    <row r="14" spans="1:1" ht="15" x14ac:dyDescent="0.2">
      <c r="A14" s="53"/>
    </row>
    <row r="15" spans="1:1" ht="15" x14ac:dyDescent="0.2">
      <c r="A15" s="53" t="s">
        <v>77</v>
      </c>
    </row>
    <row r="16" spans="1:1" ht="15" x14ac:dyDescent="0.2">
      <c r="A16" s="54" t="s">
        <v>78</v>
      </c>
    </row>
    <row r="17" spans="1:1" ht="15" x14ac:dyDescent="0.2">
      <c r="A17" s="54" t="s">
        <v>79</v>
      </c>
    </row>
    <row r="18" spans="1:1" ht="15" x14ac:dyDescent="0.2">
      <c r="A18" s="52" t="s">
        <v>80</v>
      </c>
    </row>
    <row r="19" spans="1:1" ht="15" x14ac:dyDescent="0.2">
      <c r="A19" s="52" t="s">
        <v>81</v>
      </c>
    </row>
    <row r="20" spans="1:1" ht="15" x14ac:dyDescent="0.2">
      <c r="A20" s="52" t="s">
        <v>82</v>
      </c>
    </row>
    <row r="21" spans="1:1" ht="15" x14ac:dyDescent="0.2">
      <c r="A21" s="52" t="s">
        <v>83</v>
      </c>
    </row>
    <row r="22" spans="1:1" ht="15" x14ac:dyDescent="0.2">
      <c r="A22" s="52" t="s">
        <v>84</v>
      </c>
    </row>
    <row r="23" spans="1:1" ht="15" x14ac:dyDescent="0.2">
      <c r="A23" s="51"/>
    </row>
    <row r="24" spans="1:1" ht="15" x14ac:dyDescent="0.2">
      <c r="A24" s="51" t="s">
        <v>85</v>
      </c>
    </row>
    <row r="25" spans="1:1" ht="15" x14ac:dyDescent="0.2">
      <c r="A25" s="51"/>
    </row>
    <row r="26" spans="1:1" ht="15" x14ac:dyDescent="0.2">
      <c r="A26" s="51" t="s">
        <v>86</v>
      </c>
    </row>
    <row r="27" spans="1:1" ht="15" x14ac:dyDescent="0.2">
      <c r="A27" s="51"/>
    </row>
    <row r="28" spans="1:1" ht="15" x14ac:dyDescent="0.2">
      <c r="A28" s="51" t="s">
        <v>87</v>
      </c>
    </row>
    <row r="29" spans="1:1" ht="15" x14ac:dyDescent="0.2">
      <c r="A29" s="51"/>
    </row>
    <row r="30" spans="1:1" x14ac:dyDescent="0.2">
      <c r="A30"/>
    </row>
    <row r="31" spans="1:1" ht="15" x14ac:dyDescent="0.2">
      <c r="A31" s="51"/>
    </row>
    <row r="32" spans="1:1" ht="15" x14ac:dyDescent="0.2">
      <c r="A32" s="51"/>
    </row>
    <row r="33" spans="1:1" ht="15" x14ac:dyDescent="0.2">
      <c r="A33" s="51"/>
    </row>
    <row r="34" spans="1:1" ht="15" x14ac:dyDescent="0.2">
      <c r="A34" s="51"/>
    </row>
    <row r="35" spans="1:1" ht="15" x14ac:dyDescent="0.2">
      <c r="A35" s="51"/>
    </row>
    <row r="36" spans="1:1" ht="15" x14ac:dyDescent="0.2">
      <c r="A36" s="51"/>
    </row>
    <row r="37" spans="1:1" x14ac:dyDescent="0.2">
      <c r="A37" s="55" t="s">
        <v>88</v>
      </c>
    </row>
    <row r="38" spans="1:1" ht="15" x14ac:dyDescent="0.2">
      <c r="A38" s="51"/>
    </row>
    <row r="39" spans="1:1" ht="15" x14ac:dyDescent="0.2">
      <c r="A39" s="51" t="s">
        <v>89</v>
      </c>
    </row>
    <row r="40" spans="1:1" ht="15" x14ac:dyDescent="0.2">
      <c r="A40" s="51"/>
    </row>
    <row r="41" spans="1:1" ht="15" x14ac:dyDescent="0.2">
      <c r="A41" s="51" t="s">
        <v>90</v>
      </c>
    </row>
    <row r="42" spans="1:1" ht="15" x14ac:dyDescent="0.2">
      <c r="A42" s="51"/>
    </row>
  </sheetData>
  <hyperlinks>
    <hyperlink ref="A37" r:id="rId1" display="http://ec.europa.eu/research/participants/data/ref/h2020/other/legal/templ/tmpl_time-records_en.pdf" xr:uid="{00000000-0004-0000-0C00-000000000000}"/>
  </hyperlinks>
  <pageMargins left="0.70866141732283472" right="0.70866141732283472" top="0.74803149606299213" bottom="0.74803149606299213" header="0.31496062992125984" footer="0.31496062992125984"/>
  <pageSetup paperSize="9" scale="52" orientation="landscape" r:id="rId2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D613A-7D10-498E-91F7-9974D138503F}">
  <dimension ref="A1:J30"/>
  <sheetViews>
    <sheetView workbookViewId="0">
      <selection activeCell="I29" sqref="I29"/>
    </sheetView>
  </sheetViews>
  <sheetFormatPr defaultColWidth="11.42578125" defaultRowHeight="12.75" x14ac:dyDescent="0.2"/>
  <cols>
    <col min="1" max="1" width="15.28515625" bestFit="1" customWidth="1"/>
  </cols>
  <sheetData>
    <row r="1" spans="1:10" ht="12.75" customHeight="1" x14ac:dyDescent="0.2">
      <c r="A1" s="106" t="s">
        <v>92</v>
      </c>
      <c r="B1" s="106" t="s">
        <v>93</v>
      </c>
    </row>
    <row r="2" spans="1:10" ht="13.5" customHeight="1" x14ac:dyDescent="0.2">
      <c r="A2" s="105">
        <v>45292</v>
      </c>
      <c r="B2">
        <v>2024</v>
      </c>
      <c r="I2" s="104"/>
      <c r="J2" s="103"/>
    </row>
    <row r="3" spans="1:10" x14ac:dyDescent="0.2">
      <c r="A3" s="105">
        <v>45379</v>
      </c>
      <c r="I3" s="104"/>
      <c r="J3" s="103"/>
    </row>
    <row r="4" spans="1:10" x14ac:dyDescent="0.2">
      <c r="A4" s="105">
        <v>45380</v>
      </c>
      <c r="I4" s="104"/>
      <c r="J4" s="103"/>
    </row>
    <row r="5" spans="1:10" x14ac:dyDescent="0.2">
      <c r="A5" s="105">
        <v>45382</v>
      </c>
      <c r="I5" s="104"/>
      <c r="J5" s="103"/>
    </row>
    <row r="6" spans="1:10" x14ac:dyDescent="0.2">
      <c r="A6" s="105">
        <v>45383</v>
      </c>
      <c r="I6" s="104"/>
      <c r="J6" s="103"/>
    </row>
    <row r="7" spans="1:10" x14ac:dyDescent="0.2">
      <c r="A7" s="105">
        <v>45413</v>
      </c>
      <c r="I7" s="104"/>
      <c r="J7" s="103"/>
    </row>
    <row r="8" spans="1:10" x14ac:dyDescent="0.2">
      <c r="A8" s="105">
        <v>45421</v>
      </c>
      <c r="I8" s="104"/>
      <c r="J8" s="103"/>
    </row>
    <row r="9" spans="1:10" x14ac:dyDescent="0.2">
      <c r="A9" s="105">
        <v>45429</v>
      </c>
      <c r="I9" s="104"/>
      <c r="J9" s="103"/>
    </row>
    <row r="10" spans="1:10" x14ac:dyDescent="0.2">
      <c r="A10" s="105">
        <v>45431</v>
      </c>
      <c r="I10" s="104"/>
      <c r="J10" s="103"/>
    </row>
    <row r="11" spans="1:10" x14ac:dyDescent="0.2">
      <c r="A11" s="105">
        <v>45432</v>
      </c>
      <c r="I11" s="104"/>
      <c r="J11" s="103"/>
    </row>
    <row r="12" spans="1:10" x14ac:dyDescent="0.2">
      <c r="A12" s="105">
        <v>45651</v>
      </c>
      <c r="I12" s="104"/>
      <c r="J12" s="103"/>
    </row>
    <row r="13" spans="1:10" x14ac:dyDescent="0.2">
      <c r="A13" s="105">
        <v>45652</v>
      </c>
      <c r="I13" s="104"/>
      <c r="J13" s="103"/>
    </row>
    <row r="18" spans="1:1" x14ac:dyDescent="0.2">
      <c r="A18" s="21" t="s">
        <v>94</v>
      </c>
    </row>
    <row r="19" spans="1:1" x14ac:dyDescent="0.2">
      <c r="A19" s="22">
        <v>45292</v>
      </c>
    </row>
    <row r="20" spans="1:1" x14ac:dyDescent="0.2">
      <c r="A20" s="22">
        <v>45379</v>
      </c>
    </row>
    <row r="21" spans="1:1" x14ac:dyDescent="0.2">
      <c r="A21" s="22">
        <v>45380</v>
      </c>
    </row>
    <row r="22" spans="1:1" x14ac:dyDescent="0.2">
      <c r="A22" s="22">
        <v>45382</v>
      </c>
    </row>
    <row r="23" spans="1:1" x14ac:dyDescent="0.2">
      <c r="A23" s="22">
        <v>45383</v>
      </c>
    </row>
    <row r="24" spans="1:1" x14ac:dyDescent="0.2">
      <c r="A24" s="22">
        <v>45413</v>
      </c>
    </row>
    <row r="25" spans="1:1" x14ac:dyDescent="0.2">
      <c r="A25" s="22">
        <v>45421</v>
      </c>
    </row>
    <row r="26" spans="1:1" x14ac:dyDescent="0.2">
      <c r="A26" s="22">
        <v>45429</v>
      </c>
    </row>
    <row r="27" spans="1:1" x14ac:dyDescent="0.2">
      <c r="A27" s="22">
        <v>45431</v>
      </c>
    </row>
    <row r="28" spans="1:1" x14ac:dyDescent="0.2">
      <c r="A28" s="22">
        <v>45432</v>
      </c>
    </row>
    <row r="29" spans="1:1" x14ac:dyDescent="0.2">
      <c r="A29" s="22">
        <v>45651</v>
      </c>
    </row>
    <row r="30" spans="1:1" x14ac:dyDescent="0.2">
      <c r="A30" s="22">
        <v>45652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3"/>
  <dimension ref="A1"/>
  <sheetViews>
    <sheetView workbookViewId="0"/>
  </sheetViews>
  <sheetFormatPr defaultColWidth="9.140625" defaultRowHeight="12.75" x14ac:dyDescent="0.2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4"/>
  <dimension ref="A1"/>
  <sheetViews>
    <sheetView workbookViewId="0"/>
  </sheetViews>
  <sheetFormatPr defaultColWidth="9.140625" defaultRowHeight="12.75" x14ac:dyDescent="0.2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Ark2"/>
  <dimension ref="F15"/>
  <sheetViews>
    <sheetView workbookViewId="0">
      <selection activeCell="F18" sqref="F18"/>
    </sheetView>
  </sheetViews>
  <sheetFormatPr defaultColWidth="9.140625" defaultRowHeight="12.75" x14ac:dyDescent="0.2"/>
  <sheetData>
    <row r="15" spans="6:6" x14ac:dyDescent="0.2">
      <c r="F15" t="s">
        <v>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I41"/>
  <sheetViews>
    <sheetView showGridLines="0" zoomScale="85" zoomScaleNormal="85" workbookViewId="0">
      <selection activeCell="A14" sqref="A14:A21"/>
    </sheetView>
  </sheetViews>
  <sheetFormatPr defaultColWidth="11.42578125" defaultRowHeight="12.75" x14ac:dyDescent="0.2"/>
  <cols>
    <col min="1" max="1" width="44" customWidth="1"/>
    <col min="2" max="10" width="6.28515625" customWidth="1"/>
    <col min="11" max="32" width="6.140625" customWidth="1"/>
    <col min="33" max="33" width="10.140625" bestFit="1" customWidth="1"/>
    <col min="34" max="34" width="16.140625" customWidth="1"/>
    <col min="35" max="35" width="13.5703125" bestFit="1" customWidth="1"/>
    <col min="36" max="36" width="14.140625" customWidth="1"/>
  </cols>
  <sheetData>
    <row r="1" spans="1:35" ht="12" customHeight="1" x14ac:dyDescent="0.2">
      <c r="AB1" s="14"/>
      <c r="AC1" s="14"/>
      <c r="AD1" s="14"/>
    </row>
    <row r="2" spans="1:35" ht="29.25" customHeight="1" x14ac:dyDescent="0.5">
      <c r="B2" s="122" t="s">
        <v>0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AB2" s="14"/>
      <c r="AC2" s="14"/>
      <c r="AD2" s="14"/>
      <c r="AI2" s="21" t="str">
        <f>Grunndata!A18</f>
        <v>Holidays 2024</v>
      </c>
    </row>
    <row r="3" spans="1:35" ht="12" customHeight="1" x14ac:dyDescent="0.2"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16"/>
      <c r="AC3" s="16"/>
      <c r="AD3" s="16"/>
      <c r="AI3" s="107">
        <f>Grunndata!A19</f>
        <v>45292</v>
      </c>
    </row>
    <row r="4" spans="1:35" ht="28.5" customHeight="1" x14ac:dyDescent="0.5">
      <c r="A4" s="40"/>
      <c r="H4" s="122">
        <f>Grunndata!B2</f>
        <v>2024</v>
      </c>
      <c r="I4" s="122"/>
      <c r="J4" s="123"/>
      <c r="K4" s="123"/>
      <c r="L4" s="1" t="str">
        <f>TEXT(B11,"mmmm")</f>
        <v>februar</v>
      </c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16"/>
      <c r="AC4" s="16"/>
      <c r="AD4" s="9"/>
      <c r="AE4" s="9"/>
      <c r="AF4" s="9"/>
      <c r="AG4" s="9"/>
      <c r="AI4" s="107">
        <f>Grunndata!A20</f>
        <v>45379</v>
      </c>
    </row>
    <row r="5" spans="1:35" ht="27.75" customHeight="1" x14ac:dyDescent="0.25">
      <c r="A5" s="41"/>
      <c r="B5" s="124"/>
      <c r="C5" s="124"/>
      <c r="D5" s="124"/>
      <c r="E5" s="124"/>
      <c r="F5" s="124"/>
      <c r="G5" s="124"/>
      <c r="H5" s="124"/>
      <c r="I5" s="124"/>
      <c r="J5" s="124"/>
      <c r="K5" s="124"/>
      <c r="Q5" s="3"/>
      <c r="R5" s="3"/>
      <c r="S5" s="101"/>
      <c r="T5" s="7"/>
      <c r="Y5" s="8"/>
      <c r="Z5" s="8"/>
      <c r="AA5" s="8"/>
      <c r="AB5" s="16"/>
      <c r="AC5" s="16"/>
      <c r="AD5" s="8"/>
      <c r="AE5" s="14"/>
      <c r="AF5" s="15"/>
      <c r="AI5" s="107">
        <f>Grunndata!A21</f>
        <v>45380</v>
      </c>
    </row>
    <row r="6" spans="1:35" ht="24" customHeight="1" x14ac:dyDescent="0.2">
      <c r="A6" s="119" t="s">
        <v>1</v>
      </c>
      <c r="B6" s="120"/>
      <c r="C6" s="121"/>
      <c r="D6" s="128" t="str">
        <f>'1'!D6:J6</f>
        <v>Write title here</v>
      </c>
      <c r="E6" s="129"/>
      <c r="F6" s="129"/>
      <c r="G6" s="129"/>
      <c r="H6" s="129"/>
      <c r="I6" s="129"/>
      <c r="J6" s="130"/>
      <c r="K6" s="125" t="s">
        <v>2</v>
      </c>
      <c r="L6" s="126"/>
      <c r="M6" s="126"/>
      <c r="N6" s="126"/>
      <c r="O6" s="126"/>
      <c r="P6" s="126"/>
      <c r="Q6" s="126"/>
      <c r="R6" s="126"/>
      <c r="S6" s="127"/>
      <c r="T6" s="128" t="str">
        <f>'1'!T6:AA6</f>
        <v>Write grant agreement number here</v>
      </c>
      <c r="U6" s="129"/>
      <c r="V6" s="129"/>
      <c r="W6" s="129"/>
      <c r="X6" s="129"/>
      <c r="Y6" s="129"/>
      <c r="Z6" s="129"/>
      <c r="AA6" s="130"/>
      <c r="AB6" s="3"/>
      <c r="AC6" s="3"/>
      <c r="AD6" s="3"/>
      <c r="AE6" s="16"/>
      <c r="AF6" s="17"/>
      <c r="AG6" s="19"/>
      <c r="AI6" s="107">
        <f>Grunndata!A22</f>
        <v>45382</v>
      </c>
    </row>
    <row r="7" spans="1:35" ht="27" customHeight="1" x14ac:dyDescent="0.2">
      <c r="A7" s="119" t="s">
        <v>3</v>
      </c>
      <c r="B7" s="120"/>
      <c r="C7" s="121"/>
      <c r="D7" s="128" t="str">
        <f>'1'!D7:AA7</f>
        <v>EU</v>
      </c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30"/>
      <c r="AB7" s="3"/>
      <c r="AC7" s="3"/>
      <c r="AD7" s="3"/>
      <c r="AE7" s="9"/>
      <c r="AF7" s="17"/>
      <c r="AG7" s="19"/>
      <c r="AI7" s="107">
        <f>Grunndata!A23</f>
        <v>45383</v>
      </c>
    </row>
    <row r="8" spans="1:35" ht="27.75" customHeight="1" x14ac:dyDescent="0.2">
      <c r="A8" s="119" t="s">
        <v>5</v>
      </c>
      <c r="B8" s="120"/>
      <c r="C8" s="121"/>
      <c r="D8" s="116" t="str">
        <f>'1'!D8:AA8</f>
        <v>Write name here</v>
      </c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8"/>
      <c r="AB8" s="3"/>
      <c r="AD8" s="3"/>
      <c r="AE8" s="3"/>
      <c r="AF8" s="17" t="s">
        <v>6</v>
      </c>
      <c r="AG8" s="20">
        <f>NETWORKDAYS(B11,AD11,AI3:AI14)</f>
        <v>21</v>
      </c>
      <c r="AI8" s="107">
        <f>Grunndata!A24</f>
        <v>45413</v>
      </c>
    </row>
    <row r="9" spans="1:35" ht="12.95" customHeight="1" x14ac:dyDescent="0.2">
      <c r="A9" s="3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3"/>
      <c r="AA9" s="3"/>
      <c r="AB9" s="3"/>
      <c r="AC9" s="3"/>
      <c r="AD9" s="3"/>
      <c r="AE9" s="3"/>
      <c r="AF9" s="17"/>
      <c r="AG9" s="20"/>
      <c r="AI9" s="107">
        <f>Grunndata!A25</f>
        <v>45421</v>
      </c>
    </row>
    <row r="10" spans="1:35" ht="12.95" customHeight="1" x14ac:dyDescent="0.2">
      <c r="A10" s="3"/>
      <c r="B10" s="3"/>
      <c r="C10" s="3"/>
      <c r="D10" s="3"/>
      <c r="E10" s="3"/>
      <c r="I10" s="3"/>
      <c r="J10" s="3"/>
      <c r="K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4"/>
      <c r="AI10" s="107">
        <f>Grunndata!A26</f>
        <v>45429</v>
      </c>
    </row>
    <row r="11" spans="1:35" ht="12.95" customHeight="1" x14ac:dyDescent="0.2">
      <c r="A11" s="29" t="s">
        <v>7</v>
      </c>
      <c r="B11" s="30">
        <f>DATE(H4,2,1)</f>
        <v>45323</v>
      </c>
      <c r="C11" s="30">
        <f>B11+1</f>
        <v>45324</v>
      </c>
      <c r="D11" s="30">
        <f t="shared" ref="D11:AD11" si="0">C11+1</f>
        <v>45325</v>
      </c>
      <c r="E11" s="30">
        <f t="shared" si="0"/>
        <v>45326</v>
      </c>
      <c r="F11" s="30">
        <f t="shared" si="0"/>
        <v>45327</v>
      </c>
      <c r="G11" s="30">
        <f t="shared" si="0"/>
        <v>45328</v>
      </c>
      <c r="H11" s="30">
        <f t="shared" si="0"/>
        <v>45329</v>
      </c>
      <c r="I11" s="30">
        <f t="shared" si="0"/>
        <v>45330</v>
      </c>
      <c r="J11" s="30">
        <f t="shared" si="0"/>
        <v>45331</v>
      </c>
      <c r="K11" s="30">
        <f t="shared" si="0"/>
        <v>45332</v>
      </c>
      <c r="L11" s="30">
        <f t="shared" si="0"/>
        <v>45333</v>
      </c>
      <c r="M11" s="30">
        <f t="shared" si="0"/>
        <v>45334</v>
      </c>
      <c r="N11" s="30">
        <f>M11+1</f>
        <v>45335</v>
      </c>
      <c r="O11" s="30">
        <f t="shared" si="0"/>
        <v>45336</v>
      </c>
      <c r="P11" s="30">
        <f t="shared" si="0"/>
        <v>45337</v>
      </c>
      <c r="Q11" s="30">
        <f t="shared" si="0"/>
        <v>45338</v>
      </c>
      <c r="R11" s="30">
        <f t="shared" si="0"/>
        <v>45339</v>
      </c>
      <c r="S11" s="30">
        <f t="shared" si="0"/>
        <v>45340</v>
      </c>
      <c r="T11" s="30">
        <f t="shared" si="0"/>
        <v>45341</v>
      </c>
      <c r="U11" s="30">
        <f t="shared" si="0"/>
        <v>45342</v>
      </c>
      <c r="V11" s="30">
        <f t="shared" si="0"/>
        <v>45343</v>
      </c>
      <c r="W11" s="30">
        <f t="shared" si="0"/>
        <v>45344</v>
      </c>
      <c r="X11" s="30">
        <f t="shared" si="0"/>
        <v>45345</v>
      </c>
      <c r="Y11" s="30">
        <f t="shared" si="0"/>
        <v>45346</v>
      </c>
      <c r="Z11" s="30">
        <f t="shared" si="0"/>
        <v>45347</v>
      </c>
      <c r="AA11" s="30">
        <f t="shared" si="0"/>
        <v>45348</v>
      </c>
      <c r="AB11" s="30">
        <f t="shared" si="0"/>
        <v>45349</v>
      </c>
      <c r="AC11" s="30">
        <f t="shared" si="0"/>
        <v>45350</v>
      </c>
      <c r="AD11" s="30">
        <f t="shared" si="0"/>
        <v>45351</v>
      </c>
      <c r="AE11" s="30"/>
      <c r="AF11" s="30"/>
      <c r="AG11" s="26" t="s">
        <v>8</v>
      </c>
      <c r="AI11" s="107">
        <f>Grunndata!A27</f>
        <v>45431</v>
      </c>
    </row>
    <row r="12" spans="1:35" ht="12.95" customHeight="1" x14ac:dyDescent="0.2">
      <c r="A12" s="29" t="s">
        <v>9</v>
      </c>
      <c r="B12" s="31" t="str">
        <f>TEXT(B11,"ddd")</f>
        <v>tor</v>
      </c>
      <c r="C12" s="31" t="str">
        <f t="shared" ref="C12:AC12" si="1">TEXT(C11,"ddd")</f>
        <v>fre</v>
      </c>
      <c r="D12" s="31" t="str">
        <f t="shared" si="1"/>
        <v>lør</v>
      </c>
      <c r="E12" s="31" t="str">
        <f t="shared" si="1"/>
        <v>søn</v>
      </c>
      <c r="F12" s="31" t="str">
        <f t="shared" si="1"/>
        <v>man</v>
      </c>
      <c r="G12" s="31" t="str">
        <f t="shared" si="1"/>
        <v>tir</v>
      </c>
      <c r="H12" s="31" t="str">
        <f t="shared" si="1"/>
        <v>ons</v>
      </c>
      <c r="I12" s="31" t="str">
        <f t="shared" si="1"/>
        <v>tor</v>
      </c>
      <c r="J12" s="31" t="str">
        <f t="shared" si="1"/>
        <v>fre</v>
      </c>
      <c r="K12" s="31" t="str">
        <f t="shared" si="1"/>
        <v>lør</v>
      </c>
      <c r="L12" s="31" t="str">
        <f t="shared" si="1"/>
        <v>søn</v>
      </c>
      <c r="M12" s="31" t="str">
        <f t="shared" si="1"/>
        <v>man</v>
      </c>
      <c r="N12" s="31" t="str">
        <f t="shared" si="1"/>
        <v>tir</v>
      </c>
      <c r="O12" s="31" t="str">
        <f t="shared" si="1"/>
        <v>ons</v>
      </c>
      <c r="P12" s="31" t="str">
        <f t="shared" si="1"/>
        <v>tor</v>
      </c>
      <c r="Q12" s="31" t="str">
        <f t="shared" si="1"/>
        <v>fre</v>
      </c>
      <c r="R12" s="31" t="str">
        <f t="shared" si="1"/>
        <v>lør</v>
      </c>
      <c r="S12" s="31" t="str">
        <f t="shared" si="1"/>
        <v>søn</v>
      </c>
      <c r="T12" s="31" t="str">
        <f t="shared" si="1"/>
        <v>man</v>
      </c>
      <c r="U12" s="31" t="str">
        <f t="shared" si="1"/>
        <v>tir</v>
      </c>
      <c r="V12" s="31" t="str">
        <f t="shared" si="1"/>
        <v>ons</v>
      </c>
      <c r="W12" s="31" t="str">
        <f t="shared" si="1"/>
        <v>tor</v>
      </c>
      <c r="X12" s="31" t="str">
        <f t="shared" si="1"/>
        <v>fre</v>
      </c>
      <c r="Y12" s="31" t="str">
        <f t="shared" si="1"/>
        <v>lør</v>
      </c>
      <c r="Z12" s="31" t="str">
        <f t="shared" si="1"/>
        <v>søn</v>
      </c>
      <c r="AA12" s="31" t="str">
        <f t="shared" si="1"/>
        <v>man</v>
      </c>
      <c r="AB12" s="31" t="str">
        <f t="shared" si="1"/>
        <v>tir</v>
      </c>
      <c r="AC12" s="31" t="str">
        <f t="shared" si="1"/>
        <v>ons</v>
      </c>
      <c r="AD12" s="31" t="str">
        <f t="shared" ref="AD12" si="2">TEXT(AD11,"ddd")</f>
        <v>tor</v>
      </c>
      <c r="AE12" s="31"/>
      <c r="AF12" s="31"/>
      <c r="AG12" s="24"/>
      <c r="AI12" s="107">
        <f>Grunndata!A28</f>
        <v>45432</v>
      </c>
    </row>
    <row r="13" spans="1:35" ht="12.95" customHeight="1" x14ac:dyDescent="0.2">
      <c r="A13" s="27" t="s">
        <v>10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4"/>
      <c r="AI13" s="107">
        <f>Grunndata!A29</f>
        <v>45651</v>
      </c>
    </row>
    <row r="14" spans="1:35" ht="12.95" customHeight="1" x14ac:dyDescent="0.2">
      <c r="A14" s="62" t="s">
        <v>11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25"/>
      <c r="AG14" s="32">
        <f t="shared" ref="AG14:AG21" si="3">SUM(B14:AF14)</f>
        <v>0</v>
      </c>
      <c r="AI14" s="107">
        <f>Grunndata!A30</f>
        <v>45652</v>
      </c>
    </row>
    <row r="15" spans="1:35" ht="12.95" customHeight="1" x14ac:dyDescent="0.2">
      <c r="A15" s="62" t="s">
        <v>12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25"/>
      <c r="AG15" s="32">
        <f t="shared" si="3"/>
        <v>0</v>
      </c>
      <c r="AI15" s="18"/>
    </row>
    <row r="16" spans="1:35" ht="12.95" customHeight="1" x14ac:dyDescent="0.2">
      <c r="A16" s="62" t="s">
        <v>13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25"/>
      <c r="AG16" s="32">
        <f t="shared" si="3"/>
        <v>0</v>
      </c>
    </row>
    <row r="17" spans="1:34" ht="12.95" customHeight="1" x14ac:dyDescent="0.2">
      <c r="A17" s="62" t="s">
        <v>14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25"/>
      <c r="AG17" s="32">
        <f t="shared" si="3"/>
        <v>0</v>
      </c>
    </row>
    <row r="18" spans="1:34" ht="12.95" customHeight="1" x14ac:dyDescent="0.2">
      <c r="A18" s="62" t="s">
        <v>15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25"/>
      <c r="AG18" s="32">
        <f t="shared" si="3"/>
        <v>0</v>
      </c>
    </row>
    <row r="19" spans="1:34" ht="12.95" customHeight="1" x14ac:dyDescent="0.2">
      <c r="A19" s="62" t="s">
        <v>16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25"/>
      <c r="AG19" s="32">
        <f t="shared" si="3"/>
        <v>0</v>
      </c>
    </row>
    <row r="20" spans="1:34" ht="12.95" customHeight="1" x14ac:dyDescent="0.2">
      <c r="A20" s="62" t="s">
        <v>17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25"/>
      <c r="AG20" s="32">
        <f t="shared" si="3"/>
        <v>0</v>
      </c>
    </row>
    <row r="21" spans="1:34" ht="12.95" customHeight="1" x14ac:dyDescent="0.2">
      <c r="A21" s="62" t="s">
        <v>18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25"/>
      <c r="AG21" s="32">
        <f t="shared" si="3"/>
        <v>0</v>
      </c>
    </row>
    <row r="22" spans="1:34" ht="12.75" customHeight="1" x14ac:dyDescent="0.2">
      <c r="A22" s="26" t="s">
        <v>19</v>
      </c>
      <c r="B22" s="32">
        <f t="shared" ref="B22:AE22" si="4">SUM(B14:B21)</f>
        <v>0</v>
      </c>
      <c r="C22" s="32">
        <f t="shared" si="4"/>
        <v>0</v>
      </c>
      <c r="D22" s="32">
        <f t="shared" si="4"/>
        <v>0</v>
      </c>
      <c r="E22" s="32">
        <f t="shared" si="4"/>
        <v>0</v>
      </c>
      <c r="F22" s="32">
        <f t="shared" si="4"/>
        <v>0</v>
      </c>
      <c r="G22" s="32">
        <f t="shared" si="4"/>
        <v>0</v>
      </c>
      <c r="H22" s="32">
        <f t="shared" si="4"/>
        <v>0</v>
      </c>
      <c r="I22" s="32">
        <f t="shared" si="4"/>
        <v>0</v>
      </c>
      <c r="J22" s="32">
        <f t="shared" si="4"/>
        <v>0</v>
      </c>
      <c r="K22" s="32">
        <f t="shared" si="4"/>
        <v>0</v>
      </c>
      <c r="L22" s="32">
        <f t="shared" si="4"/>
        <v>0</v>
      </c>
      <c r="M22" s="32">
        <f t="shared" si="4"/>
        <v>0</v>
      </c>
      <c r="N22" s="32">
        <f t="shared" si="4"/>
        <v>0</v>
      </c>
      <c r="O22" s="32">
        <f t="shared" si="4"/>
        <v>0</v>
      </c>
      <c r="P22" s="32">
        <f t="shared" si="4"/>
        <v>0</v>
      </c>
      <c r="Q22" s="32">
        <f t="shared" si="4"/>
        <v>0</v>
      </c>
      <c r="R22" s="32">
        <f t="shared" si="4"/>
        <v>0</v>
      </c>
      <c r="S22" s="32">
        <f t="shared" si="4"/>
        <v>0</v>
      </c>
      <c r="T22" s="32">
        <f t="shared" si="4"/>
        <v>0</v>
      </c>
      <c r="U22" s="32">
        <f t="shared" si="4"/>
        <v>0</v>
      </c>
      <c r="V22" s="32">
        <f t="shared" si="4"/>
        <v>0</v>
      </c>
      <c r="W22" s="32">
        <f t="shared" si="4"/>
        <v>0</v>
      </c>
      <c r="X22" s="32">
        <f t="shared" si="4"/>
        <v>0</v>
      </c>
      <c r="Y22" s="32">
        <f t="shared" si="4"/>
        <v>0</v>
      </c>
      <c r="Z22" s="32">
        <f t="shared" si="4"/>
        <v>0</v>
      </c>
      <c r="AA22" s="32">
        <f t="shared" si="4"/>
        <v>0</v>
      </c>
      <c r="AB22" s="32">
        <f t="shared" si="4"/>
        <v>0</v>
      </c>
      <c r="AC22" s="32">
        <f t="shared" si="4"/>
        <v>0</v>
      </c>
      <c r="AD22" s="32">
        <f t="shared" si="4"/>
        <v>0</v>
      </c>
      <c r="AE22" s="32">
        <f t="shared" si="4"/>
        <v>0</v>
      </c>
      <c r="AF22" s="32">
        <f>SUM(AF14:AF21)</f>
        <v>0</v>
      </c>
      <c r="AG22" s="32">
        <f>SUM(B22:AF22)</f>
        <v>0</v>
      </c>
    </row>
    <row r="23" spans="1:34" ht="12.95" customHeight="1" x14ac:dyDescent="0.2">
      <c r="A23" s="27" t="s">
        <v>20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</row>
    <row r="24" spans="1:34" ht="12.95" customHeight="1" x14ac:dyDescent="0.2">
      <c r="A24" s="24" t="s">
        <v>21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25"/>
      <c r="AG24" s="32">
        <f>SUM(B24:AF24)</f>
        <v>0</v>
      </c>
    </row>
    <row r="25" spans="1:34" x14ac:dyDescent="0.2">
      <c r="A25" s="24" t="s">
        <v>22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25"/>
      <c r="AG25" s="32">
        <f>SUM(B25:AF25)</f>
        <v>0</v>
      </c>
    </row>
    <row r="26" spans="1:34" x14ac:dyDescent="0.2">
      <c r="A26" s="24" t="s">
        <v>23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25"/>
      <c r="AG26" s="32">
        <f>SUM(B26:AF26)</f>
        <v>0</v>
      </c>
    </row>
    <row r="27" spans="1:34" x14ac:dyDescent="0.2">
      <c r="A27" s="26" t="s">
        <v>24</v>
      </c>
      <c r="B27" s="32">
        <f t="shared" ref="B27:AF27" si="5">SUM(B24:B26)</f>
        <v>0</v>
      </c>
      <c r="C27" s="32">
        <f t="shared" si="5"/>
        <v>0</v>
      </c>
      <c r="D27" s="32">
        <f t="shared" si="5"/>
        <v>0</v>
      </c>
      <c r="E27" s="32">
        <f t="shared" si="5"/>
        <v>0</v>
      </c>
      <c r="F27" s="32">
        <f t="shared" si="5"/>
        <v>0</v>
      </c>
      <c r="G27" s="32">
        <f t="shared" si="5"/>
        <v>0</v>
      </c>
      <c r="H27" s="32">
        <f t="shared" si="5"/>
        <v>0</v>
      </c>
      <c r="I27" s="32">
        <f t="shared" si="5"/>
        <v>0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32">
        <f t="shared" si="5"/>
        <v>0</v>
      </c>
      <c r="O27" s="32">
        <f t="shared" si="5"/>
        <v>0</v>
      </c>
      <c r="P27" s="32">
        <f t="shared" si="5"/>
        <v>0</v>
      </c>
      <c r="Q27" s="32">
        <f t="shared" si="5"/>
        <v>0</v>
      </c>
      <c r="R27" s="32">
        <f t="shared" si="5"/>
        <v>0</v>
      </c>
      <c r="S27" s="32">
        <f t="shared" si="5"/>
        <v>0</v>
      </c>
      <c r="T27" s="32">
        <f t="shared" si="5"/>
        <v>0</v>
      </c>
      <c r="U27" s="32">
        <f t="shared" si="5"/>
        <v>0</v>
      </c>
      <c r="V27" s="32">
        <f t="shared" si="5"/>
        <v>0</v>
      </c>
      <c r="W27" s="32">
        <f t="shared" si="5"/>
        <v>0</v>
      </c>
      <c r="X27" s="32">
        <f t="shared" si="5"/>
        <v>0</v>
      </c>
      <c r="Y27" s="32">
        <f t="shared" si="5"/>
        <v>0</v>
      </c>
      <c r="Z27" s="32">
        <f t="shared" si="5"/>
        <v>0</v>
      </c>
      <c r="AA27" s="32">
        <f t="shared" si="5"/>
        <v>0</v>
      </c>
      <c r="AB27" s="32">
        <f t="shared" si="5"/>
        <v>0</v>
      </c>
      <c r="AC27" s="32">
        <f t="shared" si="5"/>
        <v>0</v>
      </c>
      <c r="AD27" s="32">
        <f t="shared" si="5"/>
        <v>0</v>
      </c>
      <c r="AE27" s="32">
        <f t="shared" si="5"/>
        <v>0</v>
      </c>
      <c r="AF27" s="32">
        <f t="shared" si="5"/>
        <v>0</v>
      </c>
      <c r="AG27" s="32">
        <f>SUM(B27:AF27)</f>
        <v>0</v>
      </c>
    </row>
    <row r="28" spans="1:34" x14ac:dyDescent="0.2">
      <c r="A28" s="35" t="s">
        <v>25</v>
      </c>
      <c r="B28" s="36">
        <f>B22+B27</f>
        <v>0</v>
      </c>
      <c r="C28" s="36">
        <f t="shared" ref="C28:AF28" si="6">C22+C27</f>
        <v>0</v>
      </c>
      <c r="D28" s="36">
        <f t="shared" si="6"/>
        <v>0</v>
      </c>
      <c r="E28" s="36">
        <f t="shared" si="6"/>
        <v>0</v>
      </c>
      <c r="F28" s="36">
        <f t="shared" si="6"/>
        <v>0</v>
      </c>
      <c r="G28" s="36">
        <f t="shared" si="6"/>
        <v>0</v>
      </c>
      <c r="H28" s="36">
        <f t="shared" si="6"/>
        <v>0</v>
      </c>
      <c r="I28" s="36">
        <f t="shared" si="6"/>
        <v>0</v>
      </c>
      <c r="J28" s="36">
        <f t="shared" si="6"/>
        <v>0</v>
      </c>
      <c r="K28" s="36">
        <f t="shared" si="6"/>
        <v>0</v>
      </c>
      <c r="L28" s="36">
        <f t="shared" si="6"/>
        <v>0</v>
      </c>
      <c r="M28" s="36">
        <f t="shared" si="6"/>
        <v>0</v>
      </c>
      <c r="N28" s="36">
        <f t="shared" si="6"/>
        <v>0</v>
      </c>
      <c r="O28" s="36">
        <f t="shared" si="6"/>
        <v>0</v>
      </c>
      <c r="P28" s="36">
        <f t="shared" si="6"/>
        <v>0</v>
      </c>
      <c r="Q28" s="36">
        <f t="shared" si="6"/>
        <v>0</v>
      </c>
      <c r="R28" s="36">
        <f t="shared" si="6"/>
        <v>0</v>
      </c>
      <c r="S28" s="36">
        <f t="shared" si="6"/>
        <v>0</v>
      </c>
      <c r="T28" s="36">
        <f t="shared" si="6"/>
        <v>0</v>
      </c>
      <c r="U28" s="36">
        <f t="shared" si="6"/>
        <v>0</v>
      </c>
      <c r="V28" s="36">
        <f t="shared" si="6"/>
        <v>0</v>
      </c>
      <c r="W28" s="36">
        <f t="shared" si="6"/>
        <v>0</v>
      </c>
      <c r="X28" s="36">
        <f t="shared" si="6"/>
        <v>0</v>
      </c>
      <c r="Y28" s="36">
        <f t="shared" si="6"/>
        <v>0</v>
      </c>
      <c r="Z28" s="36">
        <f t="shared" si="6"/>
        <v>0</v>
      </c>
      <c r="AA28" s="36">
        <f t="shared" si="6"/>
        <v>0</v>
      </c>
      <c r="AB28" s="36">
        <f t="shared" si="6"/>
        <v>0</v>
      </c>
      <c r="AC28" s="36">
        <f t="shared" si="6"/>
        <v>0</v>
      </c>
      <c r="AD28" s="36">
        <f t="shared" si="6"/>
        <v>0</v>
      </c>
      <c r="AE28" s="36">
        <f t="shared" si="6"/>
        <v>0</v>
      </c>
      <c r="AF28" s="36">
        <f t="shared" si="6"/>
        <v>0</v>
      </c>
      <c r="AG28" s="37">
        <f>AG27</f>
        <v>0</v>
      </c>
    </row>
    <row r="29" spans="1:34" x14ac:dyDescent="0.2">
      <c r="A29" s="43"/>
      <c r="B29" s="44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7"/>
      <c r="AG29" s="42"/>
    </row>
    <row r="30" spans="1:34" ht="29.25" customHeight="1" x14ac:dyDescent="0.2">
      <c r="A30" s="108" t="s">
        <v>26</v>
      </c>
      <c r="B30" s="109"/>
      <c r="C30" s="110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2"/>
      <c r="AG30" s="45">
        <f>AG9-AG28</f>
        <v>0</v>
      </c>
    </row>
    <row r="32" spans="1:34" ht="17.25" customHeight="1" x14ac:dyDescent="0.2">
      <c r="A32" s="49" t="s">
        <v>27</v>
      </c>
      <c r="G32" s="113" t="s">
        <v>28</v>
      </c>
      <c r="H32" s="114"/>
      <c r="I32" s="114"/>
      <c r="J32" s="114"/>
      <c r="K32" s="114"/>
      <c r="L32" s="114"/>
      <c r="M32" s="115"/>
      <c r="Q32" s="13"/>
      <c r="W32" s="9"/>
      <c r="X32" s="9"/>
      <c r="Y32" s="9"/>
      <c r="Z32" s="9"/>
      <c r="AA32" s="9"/>
      <c r="AB32" s="9"/>
      <c r="AC32" s="9"/>
      <c r="AD32" s="9"/>
      <c r="AE32" s="102"/>
      <c r="AF32" s="9"/>
      <c r="AG32" s="9" t="s">
        <v>29</v>
      </c>
      <c r="AH32" s="33" t="s">
        <v>30</v>
      </c>
    </row>
    <row r="33" spans="1:34" x14ac:dyDescent="0.2">
      <c r="A33" s="60" t="str">
        <f>IF('1'!A33="","",'1'!A33)</f>
        <v/>
      </c>
      <c r="B33" s="48"/>
      <c r="C33" s="48"/>
      <c r="D33" s="48"/>
      <c r="G33" s="131" t="str">
        <f>IF('1'!G33:M33="","",'1'!G33:M33)</f>
        <v/>
      </c>
      <c r="H33" s="132"/>
      <c r="I33" s="132"/>
      <c r="J33" s="132"/>
      <c r="K33" s="132"/>
      <c r="L33" s="132"/>
      <c r="M33" s="133"/>
      <c r="W33" s="9"/>
      <c r="X33" s="9"/>
      <c r="Y33" s="9"/>
      <c r="Z33" s="9"/>
      <c r="AA33" s="9"/>
      <c r="AB33" s="9"/>
      <c r="AC33" s="9"/>
      <c r="AD33" s="12"/>
      <c r="AE33" s="12" t="s">
        <v>31</v>
      </c>
      <c r="AF33" s="12"/>
      <c r="AG33" s="38">
        <f>AG22</f>
        <v>0</v>
      </c>
      <c r="AH33" s="57">
        <f>'1'!AG33+'2'!AG33</f>
        <v>0</v>
      </c>
    </row>
    <row r="34" spans="1:34" x14ac:dyDescent="0.2">
      <c r="W34" s="9"/>
      <c r="X34" s="9"/>
      <c r="Y34" s="9"/>
      <c r="Z34" s="9"/>
      <c r="AA34" s="9"/>
      <c r="AB34" s="9"/>
      <c r="AC34" s="9"/>
      <c r="AD34" s="11"/>
      <c r="AE34" s="12" t="s">
        <v>20</v>
      </c>
      <c r="AF34" s="12"/>
      <c r="AG34" s="38">
        <f>AG27</f>
        <v>0</v>
      </c>
      <c r="AH34" s="38">
        <f>'1'!AG34+'2'!AG34</f>
        <v>0</v>
      </c>
    </row>
    <row r="35" spans="1:34" x14ac:dyDescent="0.2">
      <c r="A35" s="39"/>
      <c r="B35" s="39"/>
      <c r="C35" s="39"/>
      <c r="D35" s="39"/>
      <c r="G35" s="39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W35" s="9"/>
      <c r="X35" s="9"/>
      <c r="Y35" s="9"/>
      <c r="Z35" s="9"/>
      <c r="AA35" s="9"/>
      <c r="AB35" s="9"/>
      <c r="AC35" s="9"/>
      <c r="AD35" s="9"/>
      <c r="AE35" s="9" t="s">
        <v>8</v>
      </c>
      <c r="AF35" s="9"/>
      <c r="AG35" s="38">
        <f>AG33+AG34</f>
        <v>0</v>
      </c>
      <c r="AH35" s="38">
        <f>AH33+AH34</f>
        <v>0</v>
      </c>
    </row>
    <row r="36" spans="1:34" x14ac:dyDescent="0.2">
      <c r="A36" s="5" t="s">
        <v>32</v>
      </c>
      <c r="G36" s="5" t="s">
        <v>32</v>
      </c>
      <c r="W36" s="9"/>
      <c r="X36" s="9"/>
      <c r="Y36" s="9"/>
      <c r="Z36" s="9"/>
      <c r="AA36" s="9"/>
    </row>
    <row r="38" spans="1:34" x14ac:dyDescent="0.2">
      <c r="AG38" s="6"/>
    </row>
    <row r="40" spans="1:34" x14ac:dyDescent="0.2">
      <c r="AE40" s="4"/>
      <c r="AF40" s="4"/>
    </row>
    <row r="41" spans="1:34" x14ac:dyDescent="0.2">
      <c r="A41" s="2"/>
    </row>
  </sheetData>
  <mergeCells count="16">
    <mergeCell ref="G32:M32"/>
    <mergeCell ref="G33:M33"/>
    <mergeCell ref="A30:B30"/>
    <mergeCell ref="C30:AF30"/>
    <mergeCell ref="A7:C7"/>
    <mergeCell ref="D7:AA7"/>
    <mergeCell ref="A8:C8"/>
    <mergeCell ref="D8:AA8"/>
    <mergeCell ref="B5:K5"/>
    <mergeCell ref="H4:I4"/>
    <mergeCell ref="B2:V2"/>
    <mergeCell ref="J4:K4"/>
    <mergeCell ref="A6:C6"/>
    <mergeCell ref="D6:J6"/>
    <mergeCell ref="K6:S6"/>
    <mergeCell ref="T6:AA6"/>
  </mergeCells>
  <phoneticPr fontId="4" type="noConversion"/>
  <conditionalFormatting sqref="B12:AF12">
    <cfRule type="containsText" dxfId="409" priority="99" operator="containsText" text="lø">
      <formula>NOT(ISERROR(SEARCH("lø",B12)))</formula>
    </cfRule>
    <cfRule type="containsText" dxfId="408" priority="100" operator="containsText" text="sø">
      <formula>NOT(ISERROR(SEARCH("sø",B12)))</formula>
    </cfRule>
  </conditionalFormatting>
  <conditionalFormatting sqref="B14:AF21">
    <cfRule type="expression" dxfId="407" priority="92">
      <formula>B$12="sø"</formula>
    </cfRule>
    <cfRule type="expression" dxfId="406" priority="93">
      <formula>B$12="lø"</formula>
    </cfRule>
  </conditionalFormatting>
  <conditionalFormatting sqref="I14">
    <cfRule type="expression" dxfId="405" priority="90">
      <formula>$H$12="sø"</formula>
    </cfRule>
    <cfRule type="expression" dxfId="404" priority="91">
      <formula>$H$12="lø"</formula>
    </cfRule>
  </conditionalFormatting>
  <conditionalFormatting sqref="J14">
    <cfRule type="expression" dxfId="403" priority="86">
      <formula>J$12="sø"</formula>
    </cfRule>
    <cfRule type="expression" dxfId="402" priority="87">
      <formula>J$12="lø"</formula>
    </cfRule>
  </conditionalFormatting>
  <conditionalFormatting sqref="B24:AF24">
    <cfRule type="expression" dxfId="401" priority="42">
      <formula>B$12="sø"</formula>
    </cfRule>
    <cfRule type="expression" dxfId="400" priority="43">
      <formula>B$12="lø"</formula>
    </cfRule>
  </conditionalFormatting>
  <conditionalFormatting sqref="I24">
    <cfRule type="expression" dxfId="399" priority="40">
      <formula>$H$12="sø"</formula>
    </cfRule>
    <cfRule type="expression" dxfId="398" priority="41">
      <formula>$H$12="lø"</formula>
    </cfRule>
  </conditionalFormatting>
  <conditionalFormatting sqref="J24">
    <cfRule type="expression" dxfId="397" priority="38">
      <formula>J$12="sø"</formula>
    </cfRule>
    <cfRule type="expression" dxfId="396" priority="39">
      <formula>J$12="lø"</formula>
    </cfRule>
  </conditionalFormatting>
  <conditionalFormatting sqref="B25:AF25">
    <cfRule type="expression" dxfId="395" priority="36">
      <formula>B$12="sø"</formula>
    </cfRule>
    <cfRule type="expression" dxfId="394" priority="37">
      <formula>B$12="lø"</formula>
    </cfRule>
  </conditionalFormatting>
  <conditionalFormatting sqref="I25">
    <cfRule type="expression" dxfId="393" priority="34">
      <formula>$H$12="sø"</formula>
    </cfRule>
    <cfRule type="expression" dxfId="392" priority="35">
      <formula>$H$12="lø"</formula>
    </cfRule>
  </conditionalFormatting>
  <conditionalFormatting sqref="J25">
    <cfRule type="expression" dxfId="391" priority="32">
      <formula>J$12="sø"</formula>
    </cfRule>
    <cfRule type="expression" dxfId="390" priority="33">
      <formula>J$12="lø"</formula>
    </cfRule>
  </conditionalFormatting>
  <conditionalFormatting sqref="B26:AF26">
    <cfRule type="expression" dxfId="389" priority="30">
      <formula>B$12="sø"</formula>
    </cfRule>
    <cfRule type="expression" dxfId="388" priority="31">
      <formula>B$12="lø"</formula>
    </cfRule>
  </conditionalFormatting>
  <conditionalFormatting sqref="I26">
    <cfRule type="expression" dxfId="387" priority="28">
      <formula>$H$12="sø"</formula>
    </cfRule>
    <cfRule type="expression" dxfId="386" priority="29">
      <formula>$H$12="lø"</formula>
    </cfRule>
  </conditionalFormatting>
  <conditionalFormatting sqref="J26">
    <cfRule type="expression" dxfId="385" priority="26">
      <formula>J$12="sø"</formula>
    </cfRule>
    <cfRule type="expression" dxfId="384" priority="27">
      <formula>J$12="lø"</formula>
    </cfRule>
  </conditionalFormatting>
  <conditionalFormatting sqref="B28:AF29">
    <cfRule type="cellIs" dxfId="383" priority="2" operator="greaterThan">
      <formula>24</formula>
    </cfRule>
  </conditionalFormatting>
  <pageMargins left="0.47" right="0.38" top="0.81" bottom="0.65" header="0.51181102362204722" footer="0.3"/>
  <pageSetup paperSize="9" scale="53" pageOrder="overThenDown"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6">
    <pageSetUpPr fitToPage="1"/>
  </sheetPr>
  <dimension ref="A1:AI41"/>
  <sheetViews>
    <sheetView showGridLines="0" zoomScale="85" zoomScaleNormal="85" workbookViewId="0">
      <selection activeCell="A14" sqref="A14:A21"/>
    </sheetView>
  </sheetViews>
  <sheetFormatPr defaultColWidth="11.42578125" defaultRowHeight="12.75" x14ac:dyDescent="0.2"/>
  <cols>
    <col min="1" max="1" width="44" customWidth="1"/>
    <col min="2" max="10" width="6.28515625" customWidth="1"/>
    <col min="11" max="32" width="6.140625" customWidth="1"/>
    <col min="33" max="33" width="10.140625" bestFit="1" customWidth="1"/>
    <col min="34" max="34" width="16.140625" customWidth="1"/>
    <col min="35" max="35" width="13.5703125" bestFit="1" customWidth="1"/>
    <col min="36" max="36" width="14.140625" customWidth="1"/>
  </cols>
  <sheetData>
    <row r="1" spans="1:35" ht="12" customHeight="1" x14ac:dyDescent="0.2">
      <c r="AB1" s="14"/>
      <c r="AC1" s="14"/>
      <c r="AD1" s="14"/>
    </row>
    <row r="2" spans="1:35" ht="29.25" customHeight="1" x14ac:dyDescent="0.5">
      <c r="B2" s="122" t="s">
        <v>0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AB2" s="14"/>
      <c r="AC2" s="14"/>
      <c r="AD2" s="14"/>
      <c r="AI2" s="21" t="str">
        <f>Grunndata!A18</f>
        <v>Holidays 2024</v>
      </c>
    </row>
    <row r="3" spans="1:35" ht="12" customHeight="1" x14ac:dyDescent="0.2"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16"/>
      <c r="AC3" s="16"/>
      <c r="AD3" s="16"/>
      <c r="AI3" s="107">
        <f>Grunndata!A19</f>
        <v>45292</v>
      </c>
    </row>
    <row r="4" spans="1:35" ht="28.5" customHeight="1" x14ac:dyDescent="0.5">
      <c r="A4" s="40"/>
      <c r="H4" s="122">
        <f>Grunndata!B2</f>
        <v>2024</v>
      </c>
      <c r="I4" s="122"/>
      <c r="J4" s="123"/>
      <c r="K4" s="123"/>
      <c r="L4" s="1" t="str">
        <f>TEXT(B11,"mmmm")</f>
        <v>mars</v>
      </c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16"/>
      <c r="AC4" s="16"/>
      <c r="AD4" s="9"/>
      <c r="AE4" s="9"/>
      <c r="AF4" s="9"/>
      <c r="AG4" s="9"/>
      <c r="AI4" s="107">
        <f>Grunndata!A20</f>
        <v>45379</v>
      </c>
    </row>
    <row r="5" spans="1:35" ht="27.75" customHeight="1" x14ac:dyDescent="0.25">
      <c r="A5" s="41"/>
      <c r="B5" s="124"/>
      <c r="C5" s="124"/>
      <c r="D5" s="124"/>
      <c r="E5" s="124"/>
      <c r="F5" s="124"/>
      <c r="G5" s="124"/>
      <c r="H5" s="124"/>
      <c r="I5" s="124"/>
      <c r="J5" s="124"/>
      <c r="K5" s="124"/>
      <c r="Q5" s="3"/>
      <c r="R5" s="3"/>
      <c r="S5" s="101"/>
      <c r="T5" s="7"/>
      <c r="Y5" s="8"/>
      <c r="Z5" s="8"/>
      <c r="AA5" s="8"/>
      <c r="AB5" s="16"/>
      <c r="AC5" s="16"/>
      <c r="AD5" s="8"/>
      <c r="AE5" s="14"/>
      <c r="AF5" s="15"/>
      <c r="AI5" s="107">
        <f>Grunndata!A21</f>
        <v>45380</v>
      </c>
    </row>
    <row r="6" spans="1:35" ht="24" customHeight="1" x14ac:dyDescent="0.2">
      <c r="A6" s="119" t="s">
        <v>1</v>
      </c>
      <c r="B6" s="120"/>
      <c r="C6" s="121"/>
      <c r="D6" s="128" t="str">
        <f>'1'!D6:J6</f>
        <v>Write title here</v>
      </c>
      <c r="E6" s="129"/>
      <c r="F6" s="129"/>
      <c r="G6" s="129"/>
      <c r="H6" s="129"/>
      <c r="I6" s="129"/>
      <c r="J6" s="130"/>
      <c r="K6" s="125" t="s">
        <v>2</v>
      </c>
      <c r="L6" s="126"/>
      <c r="M6" s="126"/>
      <c r="N6" s="126"/>
      <c r="O6" s="126"/>
      <c r="P6" s="126"/>
      <c r="Q6" s="126"/>
      <c r="R6" s="126"/>
      <c r="S6" s="127"/>
      <c r="T6" s="128" t="str">
        <f>'1'!T6:AA6</f>
        <v>Write grant agreement number here</v>
      </c>
      <c r="U6" s="129"/>
      <c r="V6" s="129"/>
      <c r="W6" s="129"/>
      <c r="X6" s="129"/>
      <c r="Y6" s="129"/>
      <c r="Z6" s="129"/>
      <c r="AA6" s="130"/>
      <c r="AB6" s="3"/>
      <c r="AC6" s="3"/>
      <c r="AD6" s="3"/>
      <c r="AE6" s="16"/>
      <c r="AF6" s="17"/>
      <c r="AG6" s="19"/>
      <c r="AI6" s="107">
        <f>Grunndata!A22</f>
        <v>45382</v>
      </c>
    </row>
    <row r="7" spans="1:35" ht="27" customHeight="1" x14ac:dyDescent="0.2">
      <c r="A7" s="119" t="s">
        <v>3</v>
      </c>
      <c r="B7" s="120"/>
      <c r="C7" s="121"/>
      <c r="D7" s="128" t="str">
        <f>'1'!D7:AA7</f>
        <v>EU</v>
      </c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30"/>
      <c r="AB7" s="3"/>
      <c r="AC7" s="3"/>
      <c r="AD7" s="3"/>
      <c r="AE7" s="9"/>
      <c r="AF7" s="17"/>
      <c r="AG7" s="19"/>
      <c r="AI7" s="107">
        <f>Grunndata!A23</f>
        <v>45383</v>
      </c>
    </row>
    <row r="8" spans="1:35" ht="27.75" customHeight="1" x14ac:dyDescent="0.2">
      <c r="A8" s="119" t="s">
        <v>5</v>
      </c>
      <c r="B8" s="120"/>
      <c r="C8" s="121"/>
      <c r="D8" s="116" t="str">
        <f>'1'!D8:AA8</f>
        <v>Write name here</v>
      </c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8"/>
      <c r="AB8" s="3"/>
      <c r="AD8" s="3"/>
      <c r="AE8" s="3"/>
      <c r="AF8" s="17" t="s">
        <v>6</v>
      </c>
      <c r="AG8" s="20">
        <f>NETWORKDAYS(B11,AF11,AI3:AI14)</f>
        <v>19</v>
      </c>
      <c r="AI8" s="107">
        <f>Grunndata!A24</f>
        <v>45413</v>
      </c>
    </row>
    <row r="9" spans="1:35" ht="12.95" customHeight="1" x14ac:dyDescent="0.2">
      <c r="A9" s="3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3"/>
      <c r="AA9" s="3"/>
      <c r="AB9" s="3"/>
      <c r="AC9" s="3"/>
      <c r="AD9" s="3"/>
      <c r="AE9" s="3"/>
      <c r="AF9" s="17"/>
      <c r="AG9" s="20"/>
      <c r="AI9" s="107">
        <f>Grunndata!A25</f>
        <v>45421</v>
      </c>
    </row>
    <row r="10" spans="1:35" ht="12.95" customHeight="1" x14ac:dyDescent="0.2">
      <c r="A10" s="3"/>
      <c r="B10" s="3"/>
      <c r="C10" s="3"/>
      <c r="D10" s="3"/>
      <c r="E10" s="3"/>
      <c r="I10" s="3"/>
      <c r="J10" s="3"/>
      <c r="K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4"/>
      <c r="AI10" s="107">
        <f>Grunndata!A26</f>
        <v>45429</v>
      </c>
    </row>
    <row r="11" spans="1:35" ht="12.95" customHeight="1" x14ac:dyDescent="0.2">
      <c r="A11" s="29" t="s">
        <v>7</v>
      </c>
      <c r="B11" s="30">
        <f>DATE(H4,3,1)</f>
        <v>45352</v>
      </c>
      <c r="C11" s="30">
        <f>B11+1</f>
        <v>45353</v>
      </c>
      <c r="D11" s="30">
        <f t="shared" ref="D11:AF11" si="0">C11+1</f>
        <v>45354</v>
      </c>
      <c r="E11" s="30">
        <f t="shared" si="0"/>
        <v>45355</v>
      </c>
      <c r="F11" s="30">
        <f t="shared" si="0"/>
        <v>45356</v>
      </c>
      <c r="G11" s="30">
        <f t="shared" si="0"/>
        <v>45357</v>
      </c>
      <c r="H11" s="30">
        <f t="shared" si="0"/>
        <v>45358</v>
      </c>
      <c r="I11" s="30">
        <f t="shared" si="0"/>
        <v>45359</v>
      </c>
      <c r="J11" s="30">
        <f t="shared" si="0"/>
        <v>45360</v>
      </c>
      <c r="K11" s="30">
        <f t="shared" si="0"/>
        <v>45361</v>
      </c>
      <c r="L11" s="30">
        <f t="shared" si="0"/>
        <v>45362</v>
      </c>
      <c r="M11" s="30">
        <f t="shared" si="0"/>
        <v>45363</v>
      </c>
      <c r="N11" s="30">
        <f>M11+1</f>
        <v>45364</v>
      </c>
      <c r="O11" s="30">
        <f t="shared" si="0"/>
        <v>45365</v>
      </c>
      <c r="P11" s="30">
        <f t="shared" si="0"/>
        <v>45366</v>
      </c>
      <c r="Q11" s="30">
        <f t="shared" si="0"/>
        <v>45367</v>
      </c>
      <c r="R11" s="30">
        <f t="shared" si="0"/>
        <v>45368</v>
      </c>
      <c r="S11" s="30">
        <f t="shared" si="0"/>
        <v>45369</v>
      </c>
      <c r="T11" s="30">
        <f t="shared" si="0"/>
        <v>45370</v>
      </c>
      <c r="U11" s="30">
        <f t="shared" si="0"/>
        <v>45371</v>
      </c>
      <c r="V11" s="30">
        <f t="shared" si="0"/>
        <v>45372</v>
      </c>
      <c r="W11" s="30">
        <f t="shared" si="0"/>
        <v>45373</v>
      </c>
      <c r="X11" s="30">
        <f t="shared" si="0"/>
        <v>45374</v>
      </c>
      <c r="Y11" s="30">
        <f t="shared" si="0"/>
        <v>45375</v>
      </c>
      <c r="Z11" s="30">
        <f t="shared" si="0"/>
        <v>45376</v>
      </c>
      <c r="AA11" s="30">
        <f t="shared" si="0"/>
        <v>45377</v>
      </c>
      <c r="AB11" s="30">
        <f t="shared" si="0"/>
        <v>45378</v>
      </c>
      <c r="AC11" s="30">
        <f t="shared" si="0"/>
        <v>45379</v>
      </c>
      <c r="AD11" s="30">
        <f t="shared" si="0"/>
        <v>45380</v>
      </c>
      <c r="AE11" s="30">
        <f t="shared" si="0"/>
        <v>45381</v>
      </c>
      <c r="AF11" s="30">
        <f t="shared" si="0"/>
        <v>45382</v>
      </c>
      <c r="AG11" s="26" t="s">
        <v>8</v>
      </c>
      <c r="AI11" s="107">
        <f>Grunndata!A27</f>
        <v>45431</v>
      </c>
    </row>
    <row r="12" spans="1:35" ht="12.95" customHeight="1" x14ac:dyDescent="0.2">
      <c r="A12" s="29" t="s">
        <v>9</v>
      </c>
      <c r="B12" s="31" t="str">
        <f>TEXT(B11,"ddd")</f>
        <v>fre</v>
      </c>
      <c r="C12" s="31" t="str">
        <f t="shared" ref="C12:AF12" si="1">TEXT(C11,"ddd")</f>
        <v>lør</v>
      </c>
      <c r="D12" s="31" t="str">
        <f t="shared" si="1"/>
        <v>søn</v>
      </c>
      <c r="E12" s="31" t="str">
        <f t="shared" si="1"/>
        <v>man</v>
      </c>
      <c r="F12" s="31" t="str">
        <f t="shared" si="1"/>
        <v>tir</v>
      </c>
      <c r="G12" s="31" t="str">
        <f t="shared" si="1"/>
        <v>ons</v>
      </c>
      <c r="H12" s="31" t="str">
        <f t="shared" si="1"/>
        <v>tor</v>
      </c>
      <c r="I12" s="31" t="str">
        <f t="shared" si="1"/>
        <v>fre</v>
      </c>
      <c r="J12" s="31" t="str">
        <f t="shared" si="1"/>
        <v>lør</v>
      </c>
      <c r="K12" s="31" t="str">
        <f t="shared" si="1"/>
        <v>søn</v>
      </c>
      <c r="L12" s="31" t="str">
        <f t="shared" si="1"/>
        <v>man</v>
      </c>
      <c r="M12" s="31" t="str">
        <f t="shared" si="1"/>
        <v>tir</v>
      </c>
      <c r="N12" s="31" t="str">
        <f t="shared" si="1"/>
        <v>ons</v>
      </c>
      <c r="O12" s="31" t="str">
        <f t="shared" si="1"/>
        <v>tor</v>
      </c>
      <c r="P12" s="31" t="str">
        <f t="shared" si="1"/>
        <v>fre</v>
      </c>
      <c r="Q12" s="31" t="str">
        <f t="shared" si="1"/>
        <v>lør</v>
      </c>
      <c r="R12" s="31" t="str">
        <f t="shared" si="1"/>
        <v>søn</v>
      </c>
      <c r="S12" s="31" t="str">
        <f t="shared" si="1"/>
        <v>man</v>
      </c>
      <c r="T12" s="31" t="str">
        <f t="shared" si="1"/>
        <v>tir</v>
      </c>
      <c r="U12" s="31" t="str">
        <f t="shared" si="1"/>
        <v>ons</v>
      </c>
      <c r="V12" s="31" t="str">
        <f t="shared" si="1"/>
        <v>tor</v>
      </c>
      <c r="W12" s="31" t="str">
        <f t="shared" si="1"/>
        <v>fre</v>
      </c>
      <c r="X12" s="31" t="str">
        <f t="shared" si="1"/>
        <v>lør</v>
      </c>
      <c r="Y12" s="31" t="str">
        <f t="shared" si="1"/>
        <v>søn</v>
      </c>
      <c r="Z12" s="31" t="str">
        <f t="shared" si="1"/>
        <v>man</v>
      </c>
      <c r="AA12" s="31" t="str">
        <f t="shared" si="1"/>
        <v>tir</v>
      </c>
      <c r="AB12" s="31" t="str">
        <f t="shared" si="1"/>
        <v>ons</v>
      </c>
      <c r="AC12" s="31" t="str">
        <f t="shared" si="1"/>
        <v>tor</v>
      </c>
      <c r="AD12" s="31" t="str">
        <f t="shared" si="1"/>
        <v>fre</v>
      </c>
      <c r="AE12" s="31" t="str">
        <f t="shared" si="1"/>
        <v>lør</v>
      </c>
      <c r="AF12" s="31" t="str">
        <f t="shared" si="1"/>
        <v>søn</v>
      </c>
      <c r="AG12" s="24"/>
      <c r="AI12" s="107">
        <f>Grunndata!A28</f>
        <v>45432</v>
      </c>
    </row>
    <row r="13" spans="1:35" ht="12.95" customHeight="1" x14ac:dyDescent="0.2">
      <c r="A13" s="27" t="s">
        <v>10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4"/>
      <c r="AI13" s="107">
        <f>Grunndata!A29</f>
        <v>45651</v>
      </c>
    </row>
    <row r="14" spans="1:35" ht="12.95" customHeight="1" x14ac:dyDescent="0.2">
      <c r="A14" s="62" t="s">
        <v>11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8"/>
      <c r="AD14" s="58"/>
      <c r="AE14" s="56"/>
      <c r="AF14" s="58"/>
      <c r="AG14" s="32">
        <f t="shared" ref="AG14:AG22" si="2">SUM(B14:AF14)</f>
        <v>0</v>
      </c>
      <c r="AI14" s="107">
        <f>Grunndata!A30</f>
        <v>45652</v>
      </c>
    </row>
    <row r="15" spans="1:35" ht="12.95" customHeight="1" x14ac:dyDescent="0.2">
      <c r="A15" s="62" t="s">
        <v>12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8"/>
      <c r="AD15" s="58"/>
      <c r="AE15" s="56"/>
      <c r="AF15" s="58"/>
      <c r="AG15" s="32">
        <f t="shared" si="2"/>
        <v>0</v>
      </c>
      <c r="AI15" s="18"/>
    </row>
    <row r="16" spans="1:35" ht="12.95" customHeight="1" x14ac:dyDescent="0.2">
      <c r="A16" s="62" t="s">
        <v>13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8"/>
      <c r="AD16" s="58"/>
      <c r="AE16" s="56"/>
      <c r="AF16" s="58"/>
      <c r="AG16" s="32">
        <f t="shared" si="2"/>
        <v>0</v>
      </c>
    </row>
    <row r="17" spans="1:34" ht="12.95" customHeight="1" x14ac:dyDescent="0.2">
      <c r="A17" s="62" t="s">
        <v>14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8"/>
      <c r="AD17" s="58"/>
      <c r="AE17" s="56"/>
      <c r="AF17" s="58"/>
      <c r="AG17" s="32">
        <f t="shared" si="2"/>
        <v>0</v>
      </c>
    </row>
    <row r="18" spans="1:34" ht="12.95" customHeight="1" x14ac:dyDescent="0.2">
      <c r="A18" s="62" t="s">
        <v>15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8"/>
      <c r="AD18" s="58"/>
      <c r="AE18" s="56"/>
      <c r="AF18" s="58"/>
      <c r="AG18" s="32">
        <f t="shared" si="2"/>
        <v>0</v>
      </c>
    </row>
    <row r="19" spans="1:34" ht="12.95" customHeight="1" x14ac:dyDescent="0.2">
      <c r="A19" s="62" t="s">
        <v>16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8"/>
      <c r="AD19" s="58"/>
      <c r="AE19" s="56"/>
      <c r="AF19" s="58"/>
      <c r="AG19" s="32">
        <f t="shared" si="2"/>
        <v>0</v>
      </c>
    </row>
    <row r="20" spans="1:34" ht="12.95" customHeight="1" x14ac:dyDescent="0.2">
      <c r="A20" s="62" t="s">
        <v>17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8"/>
      <c r="AD20" s="58"/>
      <c r="AE20" s="56"/>
      <c r="AF20" s="58"/>
      <c r="AG20" s="32">
        <f t="shared" si="2"/>
        <v>0</v>
      </c>
    </row>
    <row r="21" spans="1:34" ht="12.95" customHeight="1" x14ac:dyDescent="0.2">
      <c r="A21" s="62" t="s">
        <v>18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8"/>
      <c r="AD21" s="58"/>
      <c r="AE21" s="56"/>
      <c r="AF21" s="58"/>
      <c r="AG21" s="32">
        <f t="shared" si="2"/>
        <v>0</v>
      </c>
    </row>
    <row r="22" spans="1:34" ht="12.75" customHeight="1" x14ac:dyDescent="0.2">
      <c r="A22" s="26" t="s">
        <v>19</v>
      </c>
      <c r="B22" s="32">
        <f t="shared" ref="B22:AE22" si="3">SUM(B14:B21)</f>
        <v>0</v>
      </c>
      <c r="C22" s="32">
        <f t="shared" si="3"/>
        <v>0</v>
      </c>
      <c r="D22" s="32">
        <f t="shared" si="3"/>
        <v>0</v>
      </c>
      <c r="E22" s="32">
        <f t="shared" si="3"/>
        <v>0</v>
      </c>
      <c r="F22" s="32">
        <f t="shared" si="3"/>
        <v>0</v>
      </c>
      <c r="G22" s="32">
        <f t="shared" si="3"/>
        <v>0</v>
      </c>
      <c r="H22" s="32">
        <f t="shared" si="3"/>
        <v>0</v>
      </c>
      <c r="I22" s="32">
        <f t="shared" si="3"/>
        <v>0</v>
      </c>
      <c r="J22" s="32">
        <f t="shared" si="3"/>
        <v>0</v>
      </c>
      <c r="K22" s="32">
        <f t="shared" si="3"/>
        <v>0</v>
      </c>
      <c r="L22" s="32">
        <f t="shared" si="3"/>
        <v>0</v>
      </c>
      <c r="M22" s="32">
        <f t="shared" si="3"/>
        <v>0</v>
      </c>
      <c r="N22" s="32">
        <f t="shared" si="3"/>
        <v>0</v>
      </c>
      <c r="O22" s="32">
        <f t="shared" si="3"/>
        <v>0</v>
      </c>
      <c r="P22" s="32">
        <f t="shared" si="3"/>
        <v>0</v>
      </c>
      <c r="Q22" s="32">
        <f t="shared" si="3"/>
        <v>0</v>
      </c>
      <c r="R22" s="32">
        <f t="shared" si="3"/>
        <v>0</v>
      </c>
      <c r="S22" s="32">
        <f t="shared" si="3"/>
        <v>0</v>
      </c>
      <c r="T22" s="32">
        <f t="shared" si="3"/>
        <v>0</v>
      </c>
      <c r="U22" s="32">
        <f t="shared" si="3"/>
        <v>0</v>
      </c>
      <c r="V22" s="32">
        <f t="shared" si="3"/>
        <v>0</v>
      </c>
      <c r="W22" s="32">
        <f t="shared" si="3"/>
        <v>0</v>
      </c>
      <c r="X22" s="32">
        <f t="shared" si="3"/>
        <v>0</v>
      </c>
      <c r="Y22" s="32">
        <f t="shared" si="3"/>
        <v>0</v>
      </c>
      <c r="Z22" s="32">
        <f t="shared" si="3"/>
        <v>0</v>
      </c>
      <c r="AA22" s="32">
        <f t="shared" si="3"/>
        <v>0</v>
      </c>
      <c r="AB22" s="32">
        <f t="shared" si="3"/>
        <v>0</v>
      </c>
      <c r="AC22" s="32">
        <f t="shared" si="3"/>
        <v>0</v>
      </c>
      <c r="AD22" s="32">
        <f t="shared" si="3"/>
        <v>0</v>
      </c>
      <c r="AE22" s="32">
        <f t="shared" si="3"/>
        <v>0</v>
      </c>
      <c r="AF22" s="32">
        <f>SUM(AF14:AF21)</f>
        <v>0</v>
      </c>
      <c r="AG22" s="32">
        <f t="shared" si="2"/>
        <v>0</v>
      </c>
    </row>
    <row r="23" spans="1:34" ht="12.95" customHeight="1" x14ac:dyDescent="0.2">
      <c r="A23" s="27" t="s">
        <v>20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</row>
    <row r="24" spans="1:34" ht="12.95" customHeight="1" x14ac:dyDescent="0.2">
      <c r="A24" s="24" t="s">
        <v>21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8"/>
      <c r="AD24" s="58"/>
      <c r="AE24" s="56"/>
      <c r="AF24" s="58"/>
      <c r="AG24" s="32">
        <f>SUM(B24:AF24)</f>
        <v>0</v>
      </c>
    </row>
    <row r="25" spans="1:34" x14ac:dyDescent="0.2">
      <c r="A25" s="24" t="s">
        <v>22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8"/>
      <c r="AD25" s="58"/>
      <c r="AE25" s="56"/>
      <c r="AF25" s="58"/>
      <c r="AG25" s="32">
        <f>SUM(B25:AF25)</f>
        <v>0</v>
      </c>
    </row>
    <row r="26" spans="1:34" x14ac:dyDescent="0.2">
      <c r="A26" s="24" t="s">
        <v>23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8"/>
      <c r="AD26" s="58"/>
      <c r="AE26" s="56"/>
      <c r="AF26" s="58"/>
      <c r="AG26" s="32">
        <f>SUM(B26:AF26)</f>
        <v>0</v>
      </c>
    </row>
    <row r="27" spans="1:34" x14ac:dyDescent="0.2">
      <c r="A27" s="26" t="s">
        <v>24</v>
      </c>
      <c r="B27" s="32">
        <f t="shared" ref="B27:AF27" si="4">SUM(B24:B26)</f>
        <v>0</v>
      </c>
      <c r="C27" s="32">
        <f t="shared" si="4"/>
        <v>0</v>
      </c>
      <c r="D27" s="32">
        <f t="shared" si="4"/>
        <v>0</v>
      </c>
      <c r="E27" s="32">
        <f t="shared" si="4"/>
        <v>0</v>
      </c>
      <c r="F27" s="32">
        <f t="shared" si="4"/>
        <v>0</v>
      </c>
      <c r="G27" s="32">
        <f t="shared" si="4"/>
        <v>0</v>
      </c>
      <c r="H27" s="32">
        <f t="shared" si="4"/>
        <v>0</v>
      </c>
      <c r="I27" s="32">
        <f t="shared" si="4"/>
        <v>0</v>
      </c>
      <c r="J27" s="32">
        <f t="shared" si="4"/>
        <v>0</v>
      </c>
      <c r="K27" s="32">
        <f t="shared" si="4"/>
        <v>0</v>
      </c>
      <c r="L27" s="32">
        <f t="shared" si="4"/>
        <v>0</v>
      </c>
      <c r="M27" s="32">
        <f t="shared" si="4"/>
        <v>0</v>
      </c>
      <c r="N27" s="32">
        <f t="shared" si="4"/>
        <v>0</v>
      </c>
      <c r="O27" s="32">
        <f t="shared" si="4"/>
        <v>0</v>
      </c>
      <c r="P27" s="32">
        <f t="shared" si="4"/>
        <v>0</v>
      </c>
      <c r="Q27" s="32">
        <f t="shared" si="4"/>
        <v>0</v>
      </c>
      <c r="R27" s="32">
        <f t="shared" si="4"/>
        <v>0</v>
      </c>
      <c r="S27" s="32">
        <f t="shared" si="4"/>
        <v>0</v>
      </c>
      <c r="T27" s="32">
        <f t="shared" si="4"/>
        <v>0</v>
      </c>
      <c r="U27" s="32">
        <f t="shared" si="4"/>
        <v>0</v>
      </c>
      <c r="V27" s="32">
        <f t="shared" si="4"/>
        <v>0</v>
      </c>
      <c r="W27" s="32">
        <f t="shared" si="4"/>
        <v>0</v>
      </c>
      <c r="X27" s="32">
        <f t="shared" si="4"/>
        <v>0</v>
      </c>
      <c r="Y27" s="32">
        <f t="shared" si="4"/>
        <v>0</v>
      </c>
      <c r="Z27" s="32">
        <f t="shared" si="4"/>
        <v>0</v>
      </c>
      <c r="AA27" s="32">
        <f t="shared" si="4"/>
        <v>0</v>
      </c>
      <c r="AB27" s="32">
        <f t="shared" si="4"/>
        <v>0</v>
      </c>
      <c r="AC27" s="32">
        <f t="shared" si="4"/>
        <v>0</v>
      </c>
      <c r="AD27" s="32">
        <f t="shared" si="4"/>
        <v>0</v>
      </c>
      <c r="AE27" s="32">
        <f t="shared" si="4"/>
        <v>0</v>
      </c>
      <c r="AF27" s="32">
        <f t="shared" si="4"/>
        <v>0</v>
      </c>
      <c r="AG27" s="32">
        <f>SUM(B27:AF27)</f>
        <v>0</v>
      </c>
    </row>
    <row r="28" spans="1:34" x14ac:dyDescent="0.2">
      <c r="A28" s="35" t="s">
        <v>25</v>
      </c>
      <c r="B28" s="36">
        <f>B22+B27</f>
        <v>0</v>
      </c>
      <c r="C28" s="36">
        <f t="shared" ref="C28:AF28" si="5">C22+C27</f>
        <v>0</v>
      </c>
      <c r="D28" s="36">
        <f t="shared" si="5"/>
        <v>0</v>
      </c>
      <c r="E28" s="36">
        <f t="shared" si="5"/>
        <v>0</v>
      </c>
      <c r="F28" s="36">
        <f t="shared" si="5"/>
        <v>0</v>
      </c>
      <c r="G28" s="36">
        <f t="shared" si="5"/>
        <v>0</v>
      </c>
      <c r="H28" s="36">
        <f t="shared" si="5"/>
        <v>0</v>
      </c>
      <c r="I28" s="36">
        <f t="shared" si="5"/>
        <v>0</v>
      </c>
      <c r="J28" s="36">
        <f t="shared" si="5"/>
        <v>0</v>
      </c>
      <c r="K28" s="36">
        <f t="shared" si="5"/>
        <v>0</v>
      </c>
      <c r="L28" s="36">
        <f t="shared" si="5"/>
        <v>0</v>
      </c>
      <c r="M28" s="36">
        <f t="shared" si="5"/>
        <v>0</v>
      </c>
      <c r="N28" s="36">
        <f t="shared" si="5"/>
        <v>0</v>
      </c>
      <c r="O28" s="36">
        <f t="shared" si="5"/>
        <v>0</v>
      </c>
      <c r="P28" s="36">
        <f t="shared" si="5"/>
        <v>0</v>
      </c>
      <c r="Q28" s="36">
        <f t="shared" si="5"/>
        <v>0</v>
      </c>
      <c r="R28" s="36">
        <f t="shared" si="5"/>
        <v>0</v>
      </c>
      <c r="S28" s="36">
        <f t="shared" si="5"/>
        <v>0</v>
      </c>
      <c r="T28" s="36">
        <f t="shared" si="5"/>
        <v>0</v>
      </c>
      <c r="U28" s="36">
        <f t="shared" si="5"/>
        <v>0</v>
      </c>
      <c r="V28" s="36">
        <f t="shared" si="5"/>
        <v>0</v>
      </c>
      <c r="W28" s="36">
        <f t="shared" si="5"/>
        <v>0</v>
      </c>
      <c r="X28" s="36">
        <f t="shared" si="5"/>
        <v>0</v>
      </c>
      <c r="Y28" s="36">
        <f t="shared" si="5"/>
        <v>0</v>
      </c>
      <c r="Z28" s="36">
        <f t="shared" si="5"/>
        <v>0</v>
      </c>
      <c r="AA28" s="36">
        <f t="shared" si="5"/>
        <v>0</v>
      </c>
      <c r="AB28" s="36">
        <f t="shared" si="5"/>
        <v>0</v>
      </c>
      <c r="AC28" s="36">
        <f t="shared" si="5"/>
        <v>0</v>
      </c>
      <c r="AD28" s="36">
        <f t="shared" si="5"/>
        <v>0</v>
      </c>
      <c r="AE28" s="36">
        <f t="shared" si="5"/>
        <v>0</v>
      </c>
      <c r="AF28" s="36">
        <f t="shared" si="5"/>
        <v>0</v>
      </c>
      <c r="AG28" s="37">
        <f>AG27</f>
        <v>0</v>
      </c>
    </row>
    <row r="29" spans="1:34" x14ac:dyDescent="0.2">
      <c r="A29" s="43"/>
      <c r="B29" s="44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7"/>
      <c r="AG29" s="42"/>
    </row>
    <row r="30" spans="1:34" ht="29.25" customHeight="1" x14ac:dyDescent="0.2">
      <c r="A30" s="108" t="s">
        <v>26</v>
      </c>
      <c r="B30" s="109"/>
      <c r="C30" s="110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2"/>
      <c r="AG30" s="45">
        <f>AG9-AG28</f>
        <v>0</v>
      </c>
    </row>
    <row r="32" spans="1:34" ht="17.25" customHeight="1" x14ac:dyDescent="0.2">
      <c r="A32" s="49" t="s">
        <v>27</v>
      </c>
      <c r="G32" s="113" t="s">
        <v>28</v>
      </c>
      <c r="H32" s="114"/>
      <c r="I32" s="114"/>
      <c r="J32" s="114"/>
      <c r="K32" s="114"/>
      <c r="L32" s="114"/>
      <c r="M32" s="115"/>
      <c r="Q32" s="13"/>
      <c r="W32" s="9"/>
      <c r="X32" s="9"/>
      <c r="Y32" s="9"/>
      <c r="Z32" s="9"/>
      <c r="AA32" s="9"/>
      <c r="AB32" s="9"/>
      <c r="AC32" s="9"/>
      <c r="AD32" s="9"/>
      <c r="AE32" s="102"/>
      <c r="AF32" s="9"/>
      <c r="AG32" s="9" t="s">
        <v>29</v>
      </c>
      <c r="AH32" s="33" t="s">
        <v>30</v>
      </c>
    </row>
    <row r="33" spans="1:34" x14ac:dyDescent="0.2">
      <c r="A33" s="59" t="str">
        <f>IF('1'!A33="","",'1'!A33)</f>
        <v/>
      </c>
      <c r="B33" s="48"/>
      <c r="C33" s="48"/>
      <c r="D33" s="48"/>
      <c r="G33" s="131" t="str">
        <f>IF('1'!G33:M33="","",'1'!G33:M33)</f>
        <v/>
      </c>
      <c r="H33" s="132"/>
      <c r="I33" s="132"/>
      <c r="J33" s="132"/>
      <c r="K33" s="132"/>
      <c r="L33" s="132"/>
      <c r="M33" s="133"/>
      <c r="W33" s="9"/>
      <c r="X33" s="9"/>
      <c r="Y33" s="9"/>
      <c r="Z33" s="9"/>
      <c r="AA33" s="9"/>
      <c r="AB33" s="9"/>
      <c r="AC33" s="9"/>
      <c r="AD33" s="12"/>
      <c r="AE33" s="12" t="s">
        <v>31</v>
      </c>
      <c r="AF33" s="12"/>
      <c r="AG33" s="38">
        <f>AG22</f>
        <v>0</v>
      </c>
      <c r="AH33" s="38">
        <f>'2'!AH33+'3'!AG33</f>
        <v>0</v>
      </c>
    </row>
    <row r="34" spans="1:34" x14ac:dyDescent="0.2">
      <c r="W34" s="9"/>
      <c r="X34" s="9"/>
      <c r="Y34" s="9"/>
      <c r="Z34" s="9"/>
      <c r="AA34" s="9"/>
      <c r="AB34" s="9"/>
      <c r="AC34" s="9"/>
      <c r="AD34" s="11"/>
      <c r="AE34" s="12" t="s">
        <v>20</v>
      </c>
      <c r="AF34" s="12"/>
      <c r="AG34" s="38">
        <f>AG27</f>
        <v>0</v>
      </c>
      <c r="AH34" s="38">
        <f>'2'!AH34+'3'!AG34</f>
        <v>0</v>
      </c>
    </row>
    <row r="35" spans="1:34" x14ac:dyDescent="0.2">
      <c r="A35" s="39"/>
      <c r="B35" s="39"/>
      <c r="C35" s="39"/>
      <c r="D35" s="39"/>
      <c r="G35" s="39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W35" s="9"/>
      <c r="X35" s="9"/>
      <c r="Y35" s="9"/>
      <c r="Z35" s="9"/>
      <c r="AA35" s="9"/>
      <c r="AB35" s="9"/>
      <c r="AC35" s="9"/>
      <c r="AD35" s="9"/>
      <c r="AE35" s="9" t="s">
        <v>8</v>
      </c>
      <c r="AF35" s="9"/>
      <c r="AG35" s="38">
        <f>AG33+AG34</f>
        <v>0</v>
      </c>
      <c r="AH35" s="38">
        <f>AH33+AH34</f>
        <v>0</v>
      </c>
    </row>
    <row r="36" spans="1:34" x14ac:dyDescent="0.2">
      <c r="A36" s="5" t="s">
        <v>32</v>
      </c>
      <c r="G36" s="5" t="s">
        <v>32</v>
      </c>
      <c r="W36" s="9"/>
      <c r="X36" s="9"/>
      <c r="Y36" s="9"/>
      <c r="Z36" s="9"/>
      <c r="AA36" s="9"/>
    </row>
    <row r="38" spans="1:34" x14ac:dyDescent="0.2">
      <c r="AG38" s="6"/>
    </row>
    <row r="40" spans="1:34" x14ac:dyDescent="0.2">
      <c r="AE40" s="4"/>
      <c r="AF40" s="4"/>
    </row>
    <row r="41" spans="1:34" x14ac:dyDescent="0.2">
      <c r="A41" s="2"/>
    </row>
  </sheetData>
  <mergeCells count="16">
    <mergeCell ref="B2:V2"/>
    <mergeCell ref="H4:I4"/>
    <mergeCell ref="J4:K4"/>
    <mergeCell ref="B5:K5"/>
    <mergeCell ref="A6:C6"/>
    <mergeCell ref="D6:J6"/>
    <mergeCell ref="K6:S6"/>
    <mergeCell ref="T6:AA6"/>
    <mergeCell ref="A30:B30"/>
    <mergeCell ref="C30:AF30"/>
    <mergeCell ref="G32:M32"/>
    <mergeCell ref="G33:M33"/>
    <mergeCell ref="A7:C7"/>
    <mergeCell ref="D7:AA7"/>
    <mergeCell ref="A8:C8"/>
    <mergeCell ref="D8:AA8"/>
  </mergeCells>
  <conditionalFormatting sqref="B12:AF12">
    <cfRule type="containsText" dxfId="382" priority="44" operator="containsText" text="lø">
      <formula>NOT(ISERROR(SEARCH("lø",B12)))</formula>
    </cfRule>
    <cfRule type="containsText" dxfId="381" priority="45" operator="containsText" text="sø">
      <formula>NOT(ISERROR(SEARCH("sø",B12)))</formula>
    </cfRule>
  </conditionalFormatting>
  <conditionalFormatting sqref="B14:AB21 AE14:AE21">
    <cfRule type="expression" dxfId="380" priority="42">
      <formula>B$12="sø"</formula>
    </cfRule>
    <cfRule type="expression" dxfId="379" priority="43">
      <formula>B$12="lø"</formula>
    </cfRule>
  </conditionalFormatting>
  <conditionalFormatting sqref="I14">
    <cfRule type="expression" dxfId="378" priority="40">
      <formula>$H$12="sø"</formula>
    </cfRule>
    <cfRule type="expression" dxfId="377" priority="41">
      <formula>$H$12="lø"</formula>
    </cfRule>
  </conditionalFormatting>
  <conditionalFormatting sqref="J14">
    <cfRule type="expression" dxfId="376" priority="38">
      <formula>J$12="sø"</formula>
    </cfRule>
    <cfRule type="expression" dxfId="375" priority="39">
      <formula>J$12="lø"</formula>
    </cfRule>
  </conditionalFormatting>
  <conditionalFormatting sqref="B24:X24 AA24:AB24 AE24">
    <cfRule type="expression" dxfId="374" priority="36">
      <formula>B$12="sø"</formula>
    </cfRule>
    <cfRule type="expression" dxfId="373" priority="37">
      <formula>B$12="lø"</formula>
    </cfRule>
  </conditionalFormatting>
  <conditionalFormatting sqref="I24">
    <cfRule type="expression" dxfId="372" priority="34">
      <formula>$H$12="sø"</formula>
    </cfRule>
    <cfRule type="expression" dxfId="371" priority="35">
      <formula>$H$12="lø"</formula>
    </cfRule>
  </conditionalFormatting>
  <conditionalFormatting sqref="J24">
    <cfRule type="expression" dxfId="370" priority="32">
      <formula>J$12="sø"</formula>
    </cfRule>
    <cfRule type="expression" dxfId="369" priority="33">
      <formula>J$12="lø"</formula>
    </cfRule>
  </conditionalFormatting>
  <conditionalFormatting sqref="B25:X25 AA25:AB25 AE25">
    <cfRule type="expression" dxfId="368" priority="30">
      <formula>B$12="sø"</formula>
    </cfRule>
    <cfRule type="expression" dxfId="367" priority="31">
      <formula>B$12="lø"</formula>
    </cfRule>
  </conditionalFormatting>
  <conditionalFormatting sqref="I25">
    <cfRule type="expression" dxfId="366" priority="28">
      <formula>$H$12="sø"</formula>
    </cfRule>
    <cfRule type="expression" dxfId="365" priority="29">
      <formula>$H$12="lø"</formula>
    </cfRule>
  </conditionalFormatting>
  <conditionalFormatting sqref="J25">
    <cfRule type="expression" dxfId="364" priority="26">
      <formula>J$12="sø"</formula>
    </cfRule>
    <cfRule type="expression" dxfId="363" priority="27">
      <formula>J$12="lø"</formula>
    </cfRule>
  </conditionalFormatting>
  <conditionalFormatting sqref="B26:X26 AA26:AB26 AE26">
    <cfRule type="expression" dxfId="362" priority="24">
      <formula>B$12="sø"</formula>
    </cfRule>
    <cfRule type="expression" dxfId="361" priority="25">
      <formula>B$12="lø"</formula>
    </cfRule>
  </conditionalFormatting>
  <conditionalFormatting sqref="I26">
    <cfRule type="expression" dxfId="360" priority="22">
      <formula>$H$12="sø"</formula>
    </cfRule>
    <cfRule type="expression" dxfId="359" priority="23">
      <formula>$H$12="lø"</formula>
    </cfRule>
  </conditionalFormatting>
  <conditionalFormatting sqref="J26">
    <cfRule type="expression" dxfId="358" priority="20">
      <formula>J$12="sø"</formula>
    </cfRule>
    <cfRule type="expression" dxfId="357" priority="21">
      <formula>J$12="lø"</formula>
    </cfRule>
  </conditionalFormatting>
  <conditionalFormatting sqref="B28:AF29">
    <cfRule type="cellIs" dxfId="356" priority="19" operator="greaterThan">
      <formula>24</formula>
    </cfRule>
  </conditionalFormatting>
  <conditionalFormatting sqref="Y24:Z26">
    <cfRule type="expression" dxfId="355" priority="17">
      <formula>Y$12="sø"</formula>
    </cfRule>
    <cfRule type="expression" dxfId="354" priority="18">
      <formula>Y$12="lø"</formula>
    </cfRule>
  </conditionalFormatting>
  <conditionalFormatting sqref="AC14:AC21">
    <cfRule type="expression" dxfId="353" priority="11">
      <formula>AC$12="sø"</formula>
    </cfRule>
    <cfRule type="expression" dxfId="352" priority="12">
      <formula>AC$12="lø"</formula>
    </cfRule>
  </conditionalFormatting>
  <conditionalFormatting sqref="AC24:AC26">
    <cfRule type="expression" dxfId="351" priority="9">
      <formula>AC$12="sø"</formula>
    </cfRule>
    <cfRule type="expression" dxfId="350" priority="10">
      <formula>AC$12="lø"</formula>
    </cfRule>
  </conditionalFormatting>
  <conditionalFormatting sqref="AD14:AD21">
    <cfRule type="expression" dxfId="349" priority="7">
      <formula>AD$12="sø"</formula>
    </cfRule>
    <cfRule type="expression" dxfId="348" priority="8">
      <formula>AD$12="lø"</formula>
    </cfRule>
  </conditionalFormatting>
  <conditionalFormatting sqref="AD24:AD26">
    <cfRule type="expression" dxfId="347" priority="5">
      <formula>AD$12="sø"</formula>
    </cfRule>
    <cfRule type="expression" dxfId="346" priority="6">
      <formula>AD$12="lø"</formula>
    </cfRule>
  </conditionalFormatting>
  <conditionalFormatting sqref="AF14:AF21">
    <cfRule type="expression" dxfId="345" priority="3">
      <formula>AF$12="sø"</formula>
    </cfRule>
    <cfRule type="expression" dxfId="344" priority="4">
      <formula>AF$12="lø"</formula>
    </cfRule>
  </conditionalFormatting>
  <conditionalFormatting sqref="AF24:AF26">
    <cfRule type="expression" dxfId="343" priority="1">
      <formula>AF$12="sø"</formula>
    </cfRule>
    <cfRule type="expression" dxfId="342" priority="2">
      <formula>AF$12="lø"</formula>
    </cfRule>
  </conditionalFormatting>
  <pageMargins left="0.47" right="0.38" top="0.81" bottom="0.65" header="0.51181102362204722" footer="0.3"/>
  <pageSetup paperSize="9" scale="53" pageOrder="overThenDown" orientation="landscape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7">
    <pageSetUpPr fitToPage="1"/>
  </sheetPr>
  <dimension ref="A1:AI41"/>
  <sheetViews>
    <sheetView showGridLines="0" zoomScale="85" zoomScaleNormal="85" workbookViewId="0">
      <selection activeCell="A14" sqref="A14:A21"/>
    </sheetView>
  </sheetViews>
  <sheetFormatPr defaultColWidth="11.42578125" defaultRowHeight="12.75" x14ac:dyDescent="0.2"/>
  <cols>
    <col min="1" max="1" width="44" customWidth="1"/>
    <col min="2" max="10" width="6.28515625" customWidth="1"/>
    <col min="11" max="32" width="6.140625" customWidth="1"/>
    <col min="33" max="33" width="10.140625" bestFit="1" customWidth="1"/>
    <col min="34" max="34" width="16.140625" customWidth="1"/>
    <col min="35" max="35" width="13.5703125" bestFit="1" customWidth="1"/>
    <col min="36" max="36" width="14.140625" customWidth="1"/>
  </cols>
  <sheetData>
    <row r="1" spans="1:35" ht="12" customHeight="1" x14ac:dyDescent="0.2">
      <c r="AB1" s="14"/>
      <c r="AC1" s="14"/>
      <c r="AD1" s="14"/>
    </row>
    <row r="2" spans="1:35" ht="29.25" customHeight="1" x14ac:dyDescent="0.5">
      <c r="B2" s="122" t="s">
        <v>0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AB2" s="14"/>
      <c r="AC2" s="14"/>
      <c r="AD2" s="14"/>
      <c r="AI2" s="21" t="str">
        <f>Grunndata!A18</f>
        <v>Holidays 2024</v>
      </c>
    </row>
    <row r="3" spans="1:35" ht="12" customHeight="1" x14ac:dyDescent="0.2"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16"/>
      <c r="AC3" s="16"/>
      <c r="AD3" s="16"/>
      <c r="AI3" s="107">
        <f>Grunndata!A19</f>
        <v>45292</v>
      </c>
    </row>
    <row r="4" spans="1:35" ht="28.5" customHeight="1" x14ac:dyDescent="0.5">
      <c r="A4" s="40"/>
      <c r="H4" s="122">
        <f>Grunndata!B2</f>
        <v>2024</v>
      </c>
      <c r="I4" s="122"/>
      <c r="J4" s="123"/>
      <c r="K4" s="123"/>
      <c r="L4" s="1" t="str">
        <f>TEXT(B11,"mmmm")</f>
        <v>april</v>
      </c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16"/>
      <c r="AC4" s="16"/>
      <c r="AD4" s="9"/>
      <c r="AE4" s="9"/>
      <c r="AF4" s="9"/>
      <c r="AG4" s="9"/>
      <c r="AI4" s="107">
        <f>Grunndata!A20</f>
        <v>45379</v>
      </c>
    </row>
    <row r="5" spans="1:35" ht="27.75" customHeight="1" x14ac:dyDescent="0.25">
      <c r="A5" s="41"/>
      <c r="B5" s="124"/>
      <c r="C5" s="124"/>
      <c r="D5" s="124"/>
      <c r="E5" s="124"/>
      <c r="F5" s="124"/>
      <c r="G5" s="124"/>
      <c r="H5" s="124"/>
      <c r="I5" s="124"/>
      <c r="J5" s="124"/>
      <c r="K5" s="124"/>
      <c r="Q5" s="3"/>
      <c r="R5" s="3"/>
      <c r="S5" s="101"/>
      <c r="T5" s="7"/>
      <c r="Y5" s="8"/>
      <c r="Z5" s="8"/>
      <c r="AA5" s="8"/>
      <c r="AB5" s="16"/>
      <c r="AC5" s="16"/>
      <c r="AD5" s="8"/>
      <c r="AE5" s="14"/>
      <c r="AF5" s="15"/>
      <c r="AI5" s="107">
        <f>Grunndata!A21</f>
        <v>45380</v>
      </c>
    </row>
    <row r="6" spans="1:35" ht="24" customHeight="1" x14ac:dyDescent="0.2">
      <c r="A6" s="119" t="s">
        <v>1</v>
      </c>
      <c r="B6" s="120"/>
      <c r="C6" s="121"/>
      <c r="D6" s="128" t="str">
        <f>'1'!D6:J6</f>
        <v>Write title here</v>
      </c>
      <c r="E6" s="129"/>
      <c r="F6" s="129"/>
      <c r="G6" s="129"/>
      <c r="H6" s="129"/>
      <c r="I6" s="129"/>
      <c r="J6" s="130"/>
      <c r="K6" s="125" t="s">
        <v>2</v>
      </c>
      <c r="L6" s="126"/>
      <c r="M6" s="126"/>
      <c r="N6" s="126"/>
      <c r="O6" s="126"/>
      <c r="P6" s="126"/>
      <c r="Q6" s="126"/>
      <c r="R6" s="126"/>
      <c r="S6" s="127"/>
      <c r="T6" s="128" t="str">
        <f>'1'!T6:AA6</f>
        <v>Write grant agreement number here</v>
      </c>
      <c r="U6" s="129"/>
      <c r="V6" s="129"/>
      <c r="W6" s="129"/>
      <c r="X6" s="129"/>
      <c r="Y6" s="129"/>
      <c r="Z6" s="129"/>
      <c r="AA6" s="130"/>
      <c r="AB6" s="3"/>
      <c r="AC6" s="3"/>
      <c r="AD6" s="3"/>
      <c r="AE6" s="16"/>
      <c r="AF6" s="17"/>
      <c r="AG6" s="19"/>
      <c r="AI6" s="107">
        <f>Grunndata!A22</f>
        <v>45382</v>
      </c>
    </row>
    <row r="7" spans="1:35" ht="27" customHeight="1" x14ac:dyDescent="0.2">
      <c r="A7" s="119" t="s">
        <v>3</v>
      </c>
      <c r="B7" s="120"/>
      <c r="C7" s="121"/>
      <c r="D7" s="128" t="str">
        <f>'1'!D7:AA7</f>
        <v>EU</v>
      </c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30"/>
      <c r="AB7" s="3"/>
      <c r="AC7" s="3"/>
      <c r="AD7" s="3"/>
      <c r="AE7" s="9"/>
      <c r="AF7" s="17"/>
      <c r="AG7" s="19"/>
      <c r="AI7" s="107">
        <f>Grunndata!A23</f>
        <v>45383</v>
      </c>
    </row>
    <row r="8" spans="1:35" ht="27.75" customHeight="1" x14ac:dyDescent="0.2">
      <c r="A8" s="119" t="s">
        <v>5</v>
      </c>
      <c r="B8" s="120"/>
      <c r="C8" s="121"/>
      <c r="D8" s="116" t="str">
        <f>'1'!D8:AA8</f>
        <v>Write name here</v>
      </c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8"/>
      <c r="AB8" s="3"/>
      <c r="AD8" s="3"/>
      <c r="AE8" s="3"/>
      <c r="AF8" s="17" t="s">
        <v>6</v>
      </c>
      <c r="AG8" s="20">
        <f>NETWORKDAYS(B11,AE11,AI3:AI14)</f>
        <v>21</v>
      </c>
      <c r="AI8" s="107">
        <f>Grunndata!A24</f>
        <v>45413</v>
      </c>
    </row>
    <row r="9" spans="1:35" ht="12.95" customHeight="1" x14ac:dyDescent="0.2">
      <c r="A9" s="3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3"/>
      <c r="AA9" s="3"/>
      <c r="AB9" s="3"/>
      <c r="AC9" s="3"/>
      <c r="AD9" s="3"/>
      <c r="AE9" s="3"/>
      <c r="AF9" s="17"/>
      <c r="AG9" s="20"/>
      <c r="AI9" s="107">
        <f>Grunndata!A25</f>
        <v>45421</v>
      </c>
    </row>
    <row r="10" spans="1:35" ht="12.95" customHeight="1" x14ac:dyDescent="0.2">
      <c r="A10" s="3"/>
      <c r="B10" s="3"/>
      <c r="C10" s="3"/>
      <c r="D10" s="3"/>
      <c r="E10" s="3"/>
      <c r="I10" s="3"/>
      <c r="J10" s="3"/>
      <c r="K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4"/>
      <c r="AI10" s="107">
        <f>Grunndata!A26</f>
        <v>45429</v>
      </c>
    </row>
    <row r="11" spans="1:35" ht="12.95" customHeight="1" x14ac:dyDescent="0.2">
      <c r="A11" s="29" t="s">
        <v>7</v>
      </c>
      <c r="B11" s="30">
        <f>DATE(H4,4,1)</f>
        <v>45383</v>
      </c>
      <c r="C11" s="30">
        <f>B11+1</f>
        <v>45384</v>
      </c>
      <c r="D11" s="30">
        <f t="shared" ref="D11:AE11" si="0">C11+1</f>
        <v>45385</v>
      </c>
      <c r="E11" s="30">
        <f t="shared" si="0"/>
        <v>45386</v>
      </c>
      <c r="F11" s="30">
        <f t="shared" si="0"/>
        <v>45387</v>
      </c>
      <c r="G11" s="30">
        <f t="shared" si="0"/>
        <v>45388</v>
      </c>
      <c r="H11" s="30">
        <f t="shared" si="0"/>
        <v>45389</v>
      </c>
      <c r="I11" s="30">
        <f t="shared" si="0"/>
        <v>45390</v>
      </c>
      <c r="J11" s="30">
        <f t="shared" si="0"/>
        <v>45391</v>
      </c>
      <c r="K11" s="30">
        <f t="shared" si="0"/>
        <v>45392</v>
      </c>
      <c r="L11" s="30">
        <f t="shared" si="0"/>
        <v>45393</v>
      </c>
      <c r="M11" s="30">
        <f t="shared" si="0"/>
        <v>45394</v>
      </c>
      <c r="N11" s="30">
        <f>M11+1</f>
        <v>45395</v>
      </c>
      <c r="O11" s="30">
        <f t="shared" si="0"/>
        <v>45396</v>
      </c>
      <c r="P11" s="30">
        <f t="shared" si="0"/>
        <v>45397</v>
      </c>
      <c r="Q11" s="30">
        <f t="shared" si="0"/>
        <v>45398</v>
      </c>
      <c r="R11" s="30">
        <f t="shared" si="0"/>
        <v>45399</v>
      </c>
      <c r="S11" s="30">
        <f t="shared" si="0"/>
        <v>45400</v>
      </c>
      <c r="T11" s="30">
        <f t="shared" si="0"/>
        <v>45401</v>
      </c>
      <c r="U11" s="30">
        <f t="shared" si="0"/>
        <v>45402</v>
      </c>
      <c r="V11" s="30">
        <f t="shared" si="0"/>
        <v>45403</v>
      </c>
      <c r="W11" s="30">
        <f t="shared" si="0"/>
        <v>45404</v>
      </c>
      <c r="X11" s="30">
        <f t="shared" si="0"/>
        <v>45405</v>
      </c>
      <c r="Y11" s="30">
        <f t="shared" si="0"/>
        <v>45406</v>
      </c>
      <c r="Z11" s="30">
        <f t="shared" si="0"/>
        <v>45407</v>
      </c>
      <c r="AA11" s="30">
        <f t="shared" si="0"/>
        <v>45408</v>
      </c>
      <c r="AB11" s="30">
        <f t="shared" si="0"/>
        <v>45409</v>
      </c>
      <c r="AC11" s="30">
        <f t="shared" si="0"/>
        <v>45410</v>
      </c>
      <c r="AD11" s="30">
        <f t="shared" si="0"/>
        <v>45411</v>
      </c>
      <c r="AE11" s="30">
        <f t="shared" si="0"/>
        <v>45412</v>
      </c>
      <c r="AF11" s="30"/>
      <c r="AG11" s="26" t="s">
        <v>8</v>
      </c>
      <c r="AI11" s="107">
        <f>Grunndata!A27</f>
        <v>45431</v>
      </c>
    </row>
    <row r="12" spans="1:35" ht="12.95" customHeight="1" x14ac:dyDescent="0.2">
      <c r="A12" s="29" t="s">
        <v>9</v>
      </c>
      <c r="B12" s="31" t="str">
        <f>TEXT(B11,"ddd")</f>
        <v>man</v>
      </c>
      <c r="C12" s="31" t="str">
        <f t="shared" ref="C12:AE12" si="1">TEXT(C11,"ddd")</f>
        <v>tir</v>
      </c>
      <c r="D12" s="31" t="str">
        <f t="shared" si="1"/>
        <v>ons</v>
      </c>
      <c r="E12" s="31" t="str">
        <f t="shared" si="1"/>
        <v>tor</v>
      </c>
      <c r="F12" s="31" t="str">
        <f t="shared" si="1"/>
        <v>fre</v>
      </c>
      <c r="G12" s="31" t="str">
        <f t="shared" si="1"/>
        <v>lør</v>
      </c>
      <c r="H12" s="31" t="str">
        <f t="shared" si="1"/>
        <v>søn</v>
      </c>
      <c r="I12" s="31" t="str">
        <f t="shared" si="1"/>
        <v>man</v>
      </c>
      <c r="J12" s="31" t="str">
        <f t="shared" si="1"/>
        <v>tir</v>
      </c>
      <c r="K12" s="31" t="str">
        <f t="shared" si="1"/>
        <v>ons</v>
      </c>
      <c r="L12" s="31" t="str">
        <f t="shared" si="1"/>
        <v>tor</v>
      </c>
      <c r="M12" s="31" t="str">
        <f t="shared" si="1"/>
        <v>fre</v>
      </c>
      <c r="N12" s="31" t="str">
        <f t="shared" si="1"/>
        <v>lør</v>
      </c>
      <c r="O12" s="31" t="str">
        <f t="shared" si="1"/>
        <v>søn</v>
      </c>
      <c r="P12" s="31" t="str">
        <f t="shared" si="1"/>
        <v>man</v>
      </c>
      <c r="Q12" s="31" t="str">
        <f t="shared" si="1"/>
        <v>tir</v>
      </c>
      <c r="R12" s="31" t="str">
        <f t="shared" si="1"/>
        <v>ons</v>
      </c>
      <c r="S12" s="31" t="str">
        <f t="shared" si="1"/>
        <v>tor</v>
      </c>
      <c r="T12" s="31" t="str">
        <f t="shared" si="1"/>
        <v>fre</v>
      </c>
      <c r="U12" s="31" t="str">
        <f t="shared" si="1"/>
        <v>lør</v>
      </c>
      <c r="V12" s="31" t="str">
        <f t="shared" si="1"/>
        <v>søn</v>
      </c>
      <c r="W12" s="31" t="str">
        <f t="shared" si="1"/>
        <v>man</v>
      </c>
      <c r="X12" s="31" t="str">
        <f t="shared" si="1"/>
        <v>tir</v>
      </c>
      <c r="Y12" s="31" t="str">
        <f t="shared" si="1"/>
        <v>ons</v>
      </c>
      <c r="Z12" s="31" t="str">
        <f t="shared" si="1"/>
        <v>tor</v>
      </c>
      <c r="AA12" s="31" t="str">
        <f t="shared" si="1"/>
        <v>fre</v>
      </c>
      <c r="AB12" s="31" t="str">
        <f t="shared" si="1"/>
        <v>lør</v>
      </c>
      <c r="AC12" s="31" t="str">
        <f t="shared" si="1"/>
        <v>søn</v>
      </c>
      <c r="AD12" s="31" t="str">
        <f t="shared" si="1"/>
        <v>man</v>
      </c>
      <c r="AE12" s="31" t="str">
        <f t="shared" si="1"/>
        <v>tir</v>
      </c>
      <c r="AF12" s="31"/>
      <c r="AG12" s="24"/>
      <c r="AI12" s="107">
        <f>Grunndata!A28</f>
        <v>45432</v>
      </c>
    </row>
    <row r="13" spans="1:35" ht="12.95" customHeight="1" x14ac:dyDescent="0.2">
      <c r="A13" s="27" t="s">
        <v>10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4"/>
      <c r="AI13" s="107">
        <f>Grunndata!A29</f>
        <v>45651</v>
      </c>
    </row>
    <row r="14" spans="1:35" ht="12.95" customHeight="1" x14ac:dyDescent="0.2">
      <c r="A14" s="62" t="s">
        <v>11</v>
      </c>
      <c r="B14" s="58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25"/>
      <c r="AG14" s="32">
        <f t="shared" ref="AG14:AG22" si="2">SUM(B14:AF14)</f>
        <v>0</v>
      </c>
      <c r="AI14" s="107">
        <f>Grunndata!A30</f>
        <v>45652</v>
      </c>
    </row>
    <row r="15" spans="1:35" ht="12.95" customHeight="1" x14ac:dyDescent="0.2">
      <c r="A15" s="62" t="s">
        <v>12</v>
      </c>
      <c r="B15" s="58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25"/>
      <c r="AG15" s="32">
        <f t="shared" si="2"/>
        <v>0</v>
      </c>
      <c r="AI15" s="18"/>
    </row>
    <row r="16" spans="1:35" ht="12.95" customHeight="1" x14ac:dyDescent="0.2">
      <c r="A16" s="62" t="s">
        <v>13</v>
      </c>
      <c r="B16" s="58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25"/>
      <c r="AG16" s="32">
        <f t="shared" si="2"/>
        <v>0</v>
      </c>
    </row>
    <row r="17" spans="1:34" ht="12.95" customHeight="1" x14ac:dyDescent="0.2">
      <c r="A17" s="62" t="s">
        <v>14</v>
      </c>
      <c r="B17" s="58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25"/>
      <c r="AG17" s="32">
        <f t="shared" si="2"/>
        <v>0</v>
      </c>
    </row>
    <row r="18" spans="1:34" ht="12.95" customHeight="1" x14ac:dyDescent="0.2">
      <c r="A18" s="62" t="s">
        <v>15</v>
      </c>
      <c r="B18" s="58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25"/>
      <c r="AG18" s="32">
        <f t="shared" si="2"/>
        <v>0</v>
      </c>
    </row>
    <row r="19" spans="1:34" ht="12.95" customHeight="1" x14ac:dyDescent="0.2">
      <c r="A19" s="62" t="s">
        <v>16</v>
      </c>
      <c r="B19" s="58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25"/>
      <c r="AG19" s="32">
        <f t="shared" si="2"/>
        <v>0</v>
      </c>
    </row>
    <row r="20" spans="1:34" ht="12.95" customHeight="1" x14ac:dyDescent="0.2">
      <c r="A20" s="62" t="s">
        <v>17</v>
      </c>
      <c r="B20" s="58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25"/>
      <c r="AG20" s="32">
        <f t="shared" si="2"/>
        <v>0</v>
      </c>
    </row>
    <row r="21" spans="1:34" ht="12.95" customHeight="1" x14ac:dyDescent="0.2">
      <c r="A21" s="62" t="s">
        <v>18</v>
      </c>
      <c r="B21" s="58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25"/>
      <c r="AG21" s="32">
        <f t="shared" si="2"/>
        <v>0</v>
      </c>
    </row>
    <row r="22" spans="1:34" ht="12.75" customHeight="1" x14ac:dyDescent="0.2">
      <c r="A22" s="26" t="s">
        <v>19</v>
      </c>
      <c r="B22" s="32">
        <f t="shared" ref="B22:AE22" si="3">SUM(B14:B21)</f>
        <v>0</v>
      </c>
      <c r="C22" s="32">
        <f t="shared" si="3"/>
        <v>0</v>
      </c>
      <c r="D22" s="32">
        <f t="shared" si="3"/>
        <v>0</v>
      </c>
      <c r="E22" s="32">
        <f t="shared" si="3"/>
        <v>0</v>
      </c>
      <c r="F22" s="32">
        <f t="shared" si="3"/>
        <v>0</v>
      </c>
      <c r="G22" s="32">
        <f t="shared" si="3"/>
        <v>0</v>
      </c>
      <c r="H22" s="32">
        <f t="shared" si="3"/>
        <v>0</v>
      </c>
      <c r="I22" s="32">
        <f t="shared" si="3"/>
        <v>0</v>
      </c>
      <c r="J22" s="32">
        <f t="shared" si="3"/>
        <v>0</v>
      </c>
      <c r="K22" s="32">
        <f t="shared" si="3"/>
        <v>0</v>
      </c>
      <c r="L22" s="32">
        <f t="shared" si="3"/>
        <v>0</v>
      </c>
      <c r="M22" s="32">
        <f t="shared" si="3"/>
        <v>0</v>
      </c>
      <c r="N22" s="32">
        <f t="shared" si="3"/>
        <v>0</v>
      </c>
      <c r="O22" s="32">
        <f t="shared" si="3"/>
        <v>0</v>
      </c>
      <c r="P22" s="32">
        <f t="shared" si="3"/>
        <v>0</v>
      </c>
      <c r="Q22" s="32">
        <f t="shared" si="3"/>
        <v>0</v>
      </c>
      <c r="R22" s="32">
        <f t="shared" si="3"/>
        <v>0</v>
      </c>
      <c r="S22" s="32">
        <f t="shared" si="3"/>
        <v>0</v>
      </c>
      <c r="T22" s="32">
        <f t="shared" si="3"/>
        <v>0</v>
      </c>
      <c r="U22" s="32">
        <f t="shared" si="3"/>
        <v>0</v>
      </c>
      <c r="V22" s="32">
        <f t="shared" si="3"/>
        <v>0</v>
      </c>
      <c r="W22" s="32">
        <f t="shared" si="3"/>
        <v>0</v>
      </c>
      <c r="X22" s="32">
        <f t="shared" si="3"/>
        <v>0</v>
      </c>
      <c r="Y22" s="32">
        <f t="shared" si="3"/>
        <v>0</v>
      </c>
      <c r="Z22" s="32">
        <f t="shared" si="3"/>
        <v>0</v>
      </c>
      <c r="AA22" s="32">
        <f t="shared" si="3"/>
        <v>0</v>
      </c>
      <c r="AB22" s="32">
        <f t="shared" si="3"/>
        <v>0</v>
      </c>
      <c r="AC22" s="32">
        <f t="shared" si="3"/>
        <v>0</v>
      </c>
      <c r="AD22" s="32">
        <f t="shared" si="3"/>
        <v>0</v>
      </c>
      <c r="AE22" s="32">
        <f t="shared" si="3"/>
        <v>0</v>
      </c>
      <c r="AF22" s="32">
        <f>SUM(AF14:AF21)</f>
        <v>0</v>
      </c>
      <c r="AG22" s="32">
        <f t="shared" si="2"/>
        <v>0</v>
      </c>
    </row>
    <row r="23" spans="1:34" ht="12.95" customHeight="1" x14ac:dyDescent="0.2">
      <c r="A23" s="27" t="s">
        <v>20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</row>
    <row r="24" spans="1:34" ht="12.95" customHeight="1" x14ac:dyDescent="0.2">
      <c r="A24" s="24" t="s">
        <v>21</v>
      </c>
      <c r="B24" s="58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25"/>
      <c r="AG24" s="32">
        <f>SUM(B24:AF24)</f>
        <v>0</v>
      </c>
    </row>
    <row r="25" spans="1:34" x14ac:dyDescent="0.2">
      <c r="A25" s="24" t="s">
        <v>22</v>
      </c>
      <c r="B25" s="58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25"/>
      <c r="AG25" s="32">
        <f>SUM(B25:AF25)</f>
        <v>0</v>
      </c>
    </row>
    <row r="26" spans="1:34" x14ac:dyDescent="0.2">
      <c r="A26" s="24" t="s">
        <v>23</v>
      </c>
      <c r="B26" s="58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25"/>
      <c r="AG26" s="32">
        <f>SUM(B26:AF26)</f>
        <v>0</v>
      </c>
    </row>
    <row r="27" spans="1:34" x14ac:dyDescent="0.2">
      <c r="A27" s="26" t="s">
        <v>24</v>
      </c>
      <c r="B27" s="32">
        <f t="shared" ref="B27:AF27" si="4">SUM(B24:B26)</f>
        <v>0</v>
      </c>
      <c r="C27" s="32">
        <f t="shared" si="4"/>
        <v>0</v>
      </c>
      <c r="D27" s="32">
        <f t="shared" si="4"/>
        <v>0</v>
      </c>
      <c r="E27" s="32">
        <f t="shared" si="4"/>
        <v>0</v>
      </c>
      <c r="F27" s="32">
        <f t="shared" si="4"/>
        <v>0</v>
      </c>
      <c r="G27" s="32">
        <f t="shared" si="4"/>
        <v>0</v>
      </c>
      <c r="H27" s="32">
        <f t="shared" si="4"/>
        <v>0</v>
      </c>
      <c r="I27" s="32">
        <f t="shared" si="4"/>
        <v>0</v>
      </c>
      <c r="J27" s="32">
        <f t="shared" si="4"/>
        <v>0</v>
      </c>
      <c r="K27" s="32">
        <f t="shared" si="4"/>
        <v>0</v>
      </c>
      <c r="L27" s="32">
        <f t="shared" si="4"/>
        <v>0</v>
      </c>
      <c r="M27" s="32">
        <f t="shared" si="4"/>
        <v>0</v>
      </c>
      <c r="N27" s="32">
        <f t="shared" si="4"/>
        <v>0</v>
      </c>
      <c r="O27" s="32">
        <f t="shared" si="4"/>
        <v>0</v>
      </c>
      <c r="P27" s="32">
        <f t="shared" si="4"/>
        <v>0</v>
      </c>
      <c r="Q27" s="32">
        <f t="shared" si="4"/>
        <v>0</v>
      </c>
      <c r="R27" s="32">
        <f t="shared" si="4"/>
        <v>0</v>
      </c>
      <c r="S27" s="32">
        <f t="shared" si="4"/>
        <v>0</v>
      </c>
      <c r="T27" s="32">
        <f t="shared" si="4"/>
        <v>0</v>
      </c>
      <c r="U27" s="32">
        <f t="shared" si="4"/>
        <v>0</v>
      </c>
      <c r="V27" s="32">
        <f t="shared" si="4"/>
        <v>0</v>
      </c>
      <c r="W27" s="32">
        <f t="shared" si="4"/>
        <v>0</v>
      </c>
      <c r="X27" s="32">
        <f t="shared" si="4"/>
        <v>0</v>
      </c>
      <c r="Y27" s="32">
        <f t="shared" si="4"/>
        <v>0</v>
      </c>
      <c r="Z27" s="32">
        <f t="shared" si="4"/>
        <v>0</v>
      </c>
      <c r="AA27" s="32">
        <f t="shared" si="4"/>
        <v>0</v>
      </c>
      <c r="AB27" s="32">
        <f t="shared" si="4"/>
        <v>0</v>
      </c>
      <c r="AC27" s="32">
        <f t="shared" si="4"/>
        <v>0</v>
      </c>
      <c r="AD27" s="32">
        <f t="shared" si="4"/>
        <v>0</v>
      </c>
      <c r="AE27" s="32">
        <f t="shared" si="4"/>
        <v>0</v>
      </c>
      <c r="AF27" s="32">
        <f t="shared" si="4"/>
        <v>0</v>
      </c>
      <c r="AG27" s="32">
        <f>SUM(B27:AF27)</f>
        <v>0</v>
      </c>
    </row>
    <row r="28" spans="1:34" x14ac:dyDescent="0.2">
      <c r="A28" s="35" t="s">
        <v>25</v>
      </c>
      <c r="B28" s="36">
        <f>B22+B27</f>
        <v>0</v>
      </c>
      <c r="C28" s="36">
        <f t="shared" ref="C28:AF28" si="5">C22+C27</f>
        <v>0</v>
      </c>
      <c r="D28" s="36">
        <f t="shared" si="5"/>
        <v>0</v>
      </c>
      <c r="E28" s="36">
        <f t="shared" si="5"/>
        <v>0</v>
      </c>
      <c r="F28" s="36">
        <f t="shared" si="5"/>
        <v>0</v>
      </c>
      <c r="G28" s="36">
        <f t="shared" si="5"/>
        <v>0</v>
      </c>
      <c r="H28" s="36">
        <f t="shared" si="5"/>
        <v>0</v>
      </c>
      <c r="I28" s="36">
        <f t="shared" si="5"/>
        <v>0</v>
      </c>
      <c r="J28" s="36">
        <f t="shared" si="5"/>
        <v>0</v>
      </c>
      <c r="K28" s="36">
        <f t="shared" si="5"/>
        <v>0</v>
      </c>
      <c r="L28" s="36">
        <f t="shared" si="5"/>
        <v>0</v>
      </c>
      <c r="M28" s="36">
        <f t="shared" si="5"/>
        <v>0</v>
      </c>
      <c r="N28" s="36">
        <f t="shared" si="5"/>
        <v>0</v>
      </c>
      <c r="O28" s="36">
        <f t="shared" si="5"/>
        <v>0</v>
      </c>
      <c r="P28" s="36">
        <f t="shared" si="5"/>
        <v>0</v>
      </c>
      <c r="Q28" s="36">
        <f t="shared" si="5"/>
        <v>0</v>
      </c>
      <c r="R28" s="36">
        <f t="shared" si="5"/>
        <v>0</v>
      </c>
      <c r="S28" s="36">
        <f t="shared" si="5"/>
        <v>0</v>
      </c>
      <c r="T28" s="36">
        <f t="shared" si="5"/>
        <v>0</v>
      </c>
      <c r="U28" s="36">
        <f t="shared" si="5"/>
        <v>0</v>
      </c>
      <c r="V28" s="36">
        <f t="shared" si="5"/>
        <v>0</v>
      </c>
      <c r="W28" s="36">
        <f t="shared" si="5"/>
        <v>0</v>
      </c>
      <c r="X28" s="36">
        <f t="shared" si="5"/>
        <v>0</v>
      </c>
      <c r="Y28" s="36">
        <f t="shared" si="5"/>
        <v>0</v>
      </c>
      <c r="Z28" s="36">
        <f t="shared" si="5"/>
        <v>0</v>
      </c>
      <c r="AA28" s="36">
        <f t="shared" si="5"/>
        <v>0</v>
      </c>
      <c r="AB28" s="36">
        <f t="shared" si="5"/>
        <v>0</v>
      </c>
      <c r="AC28" s="36">
        <f t="shared" si="5"/>
        <v>0</v>
      </c>
      <c r="AD28" s="36">
        <f t="shared" si="5"/>
        <v>0</v>
      </c>
      <c r="AE28" s="36">
        <f t="shared" si="5"/>
        <v>0</v>
      </c>
      <c r="AF28" s="36">
        <f t="shared" si="5"/>
        <v>0</v>
      </c>
      <c r="AG28" s="37">
        <f>AG27</f>
        <v>0</v>
      </c>
    </row>
    <row r="29" spans="1:34" x14ac:dyDescent="0.2">
      <c r="A29" s="43"/>
      <c r="B29" s="44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7"/>
      <c r="AG29" s="42"/>
    </row>
    <row r="30" spans="1:34" ht="29.25" customHeight="1" x14ac:dyDescent="0.2">
      <c r="A30" s="108" t="s">
        <v>26</v>
      </c>
      <c r="B30" s="109"/>
      <c r="C30" s="110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2"/>
      <c r="AG30" s="45">
        <f>AG9-AG28</f>
        <v>0</v>
      </c>
    </row>
    <row r="32" spans="1:34" ht="17.25" customHeight="1" x14ac:dyDescent="0.2">
      <c r="A32" s="49" t="s">
        <v>27</v>
      </c>
      <c r="G32" s="113" t="s">
        <v>28</v>
      </c>
      <c r="H32" s="114"/>
      <c r="I32" s="114"/>
      <c r="J32" s="114"/>
      <c r="K32" s="114"/>
      <c r="L32" s="114"/>
      <c r="M32" s="115"/>
      <c r="Q32" s="13"/>
      <c r="W32" s="9"/>
      <c r="X32" s="9"/>
      <c r="Y32" s="9"/>
      <c r="Z32" s="9"/>
      <c r="AA32" s="9"/>
      <c r="AB32" s="9"/>
      <c r="AC32" s="9"/>
      <c r="AD32" s="9"/>
      <c r="AE32" s="102"/>
      <c r="AF32" s="9"/>
      <c r="AG32" s="9" t="s">
        <v>29</v>
      </c>
      <c r="AH32" s="33" t="s">
        <v>30</v>
      </c>
    </row>
    <row r="33" spans="1:34" x14ac:dyDescent="0.2">
      <c r="A33" s="59" t="str">
        <f>IF('1'!A33="","",'1'!A33)</f>
        <v/>
      </c>
      <c r="B33" s="48"/>
      <c r="C33" s="48"/>
      <c r="D33" s="48"/>
      <c r="G33" s="131" t="str">
        <f>IF('1'!G33:M33="","",'1'!G33:M33)</f>
        <v/>
      </c>
      <c r="H33" s="132"/>
      <c r="I33" s="132"/>
      <c r="J33" s="132"/>
      <c r="K33" s="132"/>
      <c r="L33" s="132"/>
      <c r="M33" s="133"/>
      <c r="W33" s="9"/>
      <c r="X33" s="9"/>
      <c r="Y33" s="9"/>
      <c r="Z33" s="9"/>
      <c r="AA33" s="9"/>
      <c r="AB33" s="9"/>
      <c r="AC33" s="9"/>
      <c r="AD33" s="12"/>
      <c r="AE33" s="12" t="s">
        <v>31</v>
      </c>
      <c r="AF33" s="12"/>
      <c r="AG33" s="38">
        <f>AG22</f>
        <v>0</v>
      </c>
      <c r="AH33" s="38">
        <f>'3'!AH33+'4'!AG33</f>
        <v>0</v>
      </c>
    </row>
    <row r="34" spans="1:34" x14ac:dyDescent="0.2">
      <c r="W34" s="9"/>
      <c r="X34" s="9"/>
      <c r="Y34" s="9"/>
      <c r="Z34" s="9"/>
      <c r="AA34" s="9"/>
      <c r="AB34" s="9"/>
      <c r="AC34" s="9"/>
      <c r="AD34" s="11"/>
      <c r="AE34" s="12" t="s">
        <v>20</v>
      </c>
      <c r="AF34" s="12"/>
      <c r="AG34" s="38">
        <f>AG27</f>
        <v>0</v>
      </c>
      <c r="AH34" s="38">
        <f>'3'!AH34+'4'!AG34</f>
        <v>0</v>
      </c>
    </row>
    <row r="35" spans="1:34" x14ac:dyDescent="0.2">
      <c r="A35" s="39"/>
      <c r="B35" s="39"/>
      <c r="C35" s="39"/>
      <c r="D35" s="39"/>
      <c r="G35" s="39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W35" s="9"/>
      <c r="X35" s="9"/>
      <c r="Y35" s="9"/>
      <c r="Z35" s="9"/>
      <c r="AA35" s="9"/>
      <c r="AB35" s="9"/>
      <c r="AC35" s="9"/>
      <c r="AD35" s="9"/>
      <c r="AE35" s="9" t="s">
        <v>8</v>
      </c>
      <c r="AF35" s="9"/>
      <c r="AG35" s="38">
        <f>AG33+AG34</f>
        <v>0</v>
      </c>
      <c r="AH35" s="38">
        <f>AH33+AH34</f>
        <v>0</v>
      </c>
    </row>
    <row r="36" spans="1:34" x14ac:dyDescent="0.2">
      <c r="A36" s="5" t="s">
        <v>32</v>
      </c>
      <c r="G36" s="5" t="s">
        <v>32</v>
      </c>
      <c r="W36" s="9"/>
      <c r="X36" s="9"/>
      <c r="Y36" s="9"/>
      <c r="Z36" s="9"/>
      <c r="AA36" s="9"/>
    </row>
    <row r="38" spans="1:34" x14ac:dyDescent="0.2">
      <c r="AG38" s="6"/>
    </row>
    <row r="40" spans="1:34" x14ac:dyDescent="0.2">
      <c r="AE40" s="4"/>
      <c r="AF40" s="4"/>
    </row>
    <row r="41" spans="1:34" x14ac:dyDescent="0.2">
      <c r="A41" s="2"/>
    </row>
  </sheetData>
  <mergeCells count="16">
    <mergeCell ref="B2:V2"/>
    <mergeCell ref="H4:I4"/>
    <mergeCell ref="J4:K4"/>
    <mergeCell ref="B5:K5"/>
    <mergeCell ref="A6:C6"/>
    <mergeCell ref="D6:J6"/>
    <mergeCell ref="K6:S6"/>
    <mergeCell ref="T6:AA6"/>
    <mergeCell ref="A30:B30"/>
    <mergeCell ref="C30:AF30"/>
    <mergeCell ref="G32:M32"/>
    <mergeCell ref="G33:M33"/>
    <mergeCell ref="A7:C7"/>
    <mergeCell ref="D7:AA7"/>
    <mergeCell ref="A8:C8"/>
    <mergeCell ref="D8:AA8"/>
  </mergeCells>
  <conditionalFormatting sqref="B12:AF12">
    <cfRule type="containsText" dxfId="341" priority="106" operator="containsText" text="lø">
      <formula>NOT(ISERROR(SEARCH("lø",B12)))</formula>
    </cfRule>
    <cfRule type="containsText" dxfId="340" priority="107" operator="containsText" text="sø">
      <formula>NOT(ISERROR(SEARCH("sø",B12)))</formula>
    </cfRule>
  </conditionalFormatting>
  <conditionalFormatting sqref="U14:V21 X14:AF21 R14:R21 D14:E21 I14:I21">
    <cfRule type="expression" dxfId="339" priority="104">
      <formula>D$12="sø"</formula>
    </cfRule>
    <cfRule type="expression" dxfId="338" priority="105">
      <formula>D$12="lø"</formula>
    </cfRule>
  </conditionalFormatting>
  <conditionalFormatting sqref="I14">
    <cfRule type="expression" dxfId="337" priority="102">
      <formula>$H$12="sø"</formula>
    </cfRule>
    <cfRule type="expression" dxfId="336" priority="103">
      <formula>$H$12="lø"</formula>
    </cfRule>
  </conditionalFormatting>
  <conditionalFormatting sqref="X24:AF24 I24:R24 C24:F26">
    <cfRule type="expression" dxfId="335" priority="98">
      <formula>C$12="sø"</formula>
    </cfRule>
    <cfRule type="expression" dxfId="334" priority="99">
      <formula>C$12="lø"</formula>
    </cfRule>
  </conditionalFormatting>
  <conditionalFormatting sqref="I24">
    <cfRule type="expression" dxfId="333" priority="96">
      <formula>$H$12="sø"</formula>
    </cfRule>
    <cfRule type="expression" dxfId="332" priority="97">
      <formula>$H$12="lø"</formula>
    </cfRule>
  </conditionalFormatting>
  <conditionalFormatting sqref="J24">
    <cfRule type="expression" dxfId="331" priority="94">
      <formula>J$12="sø"</formula>
    </cfRule>
    <cfRule type="expression" dxfId="330" priority="95">
      <formula>J$12="lø"</formula>
    </cfRule>
  </conditionalFormatting>
  <conditionalFormatting sqref="D25:E25 X25:AF25 I25:R25">
    <cfRule type="expression" dxfId="329" priority="92">
      <formula>D$12="sø"</formula>
    </cfRule>
    <cfRule type="expression" dxfId="328" priority="93">
      <formula>D$12="lø"</formula>
    </cfRule>
  </conditionalFormatting>
  <conditionalFormatting sqref="I25">
    <cfRule type="expression" dxfId="327" priority="90">
      <formula>$H$12="sø"</formula>
    </cfRule>
    <cfRule type="expression" dxfId="326" priority="91">
      <formula>$H$12="lø"</formula>
    </cfRule>
  </conditionalFormatting>
  <conditionalFormatting sqref="J25">
    <cfRule type="expression" dxfId="325" priority="88">
      <formula>J$12="sø"</formula>
    </cfRule>
    <cfRule type="expression" dxfId="324" priority="89">
      <formula>J$12="lø"</formula>
    </cfRule>
  </conditionalFormatting>
  <conditionalFormatting sqref="D26:E26 X26:AF26 I26:R26">
    <cfRule type="expression" dxfId="323" priority="86">
      <formula>D$12="sø"</formula>
    </cfRule>
    <cfRule type="expression" dxfId="322" priority="87">
      <formula>D$12="lø"</formula>
    </cfRule>
  </conditionalFormatting>
  <conditionalFormatting sqref="I26">
    <cfRule type="expression" dxfId="321" priority="84">
      <formula>$H$12="sø"</formula>
    </cfRule>
    <cfRule type="expression" dxfId="320" priority="85">
      <formula>$H$12="lø"</formula>
    </cfRule>
  </conditionalFormatting>
  <conditionalFormatting sqref="J26">
    <cfRule type="expression" dxfId="319" priority="82">
      <formula>J$12="sø"</formula>
    </cfRule>
    <cfRule type="expression" dxfId="318" priority="83">
      <formula>J$12="lø"</formula>
    </cfRule>
  </conditionalFormatting>
  <conditionalFormatting sqref="B28:AF29">
    <cfRule type="cellIs" dxfId="317" priority="81" operator="greaterThan">
      <formula>24</formula>
    </cfRule>
  </conditionalFormatting>
  <conditionalFormatting sqref="T14:T21">
    <cfRule type="expression" dxfId="316" priority="67">
      <formula>T$12="sø"</formula>
    </cfRule>
    <cfRule type="expression" dxfId="315" priority="68">
      <formula>T$12="lø"</formula>
    </cfRule>
  </conditionalFormatting>
  <conditionalFormatting sqref="W14:W20">
    <cfRule type="expression" dxfId="314" priority="65">
      <formula>W$12="sø"</formula>
    </cfRule>
    <cfRule type="expression" dxfId="313" priority="66">
      <formula>W$12="lø"</formula>
    </cfRule>
  </conditionalFormatting>
  <conditionalFormatting sqref="W21">
    <cfRule type="expression" dxfId="312" priority="59">
      <formula>W$12="sø"</formula>
    </cfRule>
    <cfRule type="expression" dxfId="311" priority="60">
      <formula>W$12="lø"</formula>
    </cfRule>
  </conditionalFormatting>
  <conditionalFormatting sqref="J14:N21">
    <cfRule type="expression" dxfId="310" priority="57">
      <formula>J$12="sø"</formula>
    </cfRule>
    <cfRule type="expression" dxfId="309" priority="58">
      <formula>J$12="lø"</formula>
    </cfRule>
  </conditionalFormatting>
  <conditionalFormatting sqref="S24:W26">
    <cfRule type="expression" dxfId="308" priority="55">
      <formula>S$12="sø"</formula>
    </cfRule>
    <cfRule type="expression" dxfId="307" priority="56">
      <formula>S$12="lø"</formula>
    </cfRule>
  </conditionalFormatting>
  <conditionalFormatting sqref="C24:C26">
    <cfRule type="expression" dxfId="306" priority="49">
      <formula>C$12="sø"</formula>
    </cfRule>
    <cfRule type="expression" dxfId="305" priority="50">
      <formula>C$12="lø"</formula>
    </cfRule>
  </conditionalFormatting>
  <conditionalFormatting sqref="F24:F26">
    <cfRule type="expression" dxfId="304" priority="43">
      <formula>F$12="sø"</formula>
    </cfRule>
    <cfRule type="expression" dxfId="303" priority="44">
      <formula>F$12="lø"</formula>
    </cfRule>
  </conditionalFormatting>
  <conditionalFormatting sqref="F14:F21">
    <cfRule type="expression" dxfId="302" priority="41">
      <formula>F$12="sø"</formula>
    </cfRule>
    <cfRule type="expression" dxfId="301" priority="42">
      <formula>F$12="lø"</formula>
    </cfRule>
  </conditionalFormatting>
  <conditionalFormatting sqref="C14:C21">
    <cfRule type="expression" dxfId="300" priority="37">
      <formula>C$12="sø"</formula>
    </cfRule>
    <cfRule type="expression" dxfId="299" priority="38">
      <formula>C$12="lø"</formula>
    </cfRule>
  </conditionalFormatting>
  <conditionalFormatting sqref="O14:Q21">
    <cfRule type="expression" dxfId="298" priority="35">
      <formula>O$12="sø"</formula>
    </cfRule>
    <cfRule type="expression" dxfId="297" priority="36">
      <formula>O$12="lø"</formula>
    </cfRule>
  </conditionalFormatting>
  <conditionalFormatting sqref="S14:S21">
    <cfRule type="expression" dxfId="296" priority="29">
      <formula>S$12="sø"</formula>
    </cfRule>
    <cfRule type="expression" dxfId="295" priority="30">
      <formula>S$12="lø"</formula>
    </cfRule>
  </conditionalFormatting>
  <conditionalFormatting sqref="B14:B21">
    <cfRule type="expression" dxfId="294" priority="27">
      <formula>B$12="sø"</formula>
    </cfRule>
    <cfRule type="expression" dxfId="293" priority="28">
      <formula>B$12="lø"</formula>
    </cfRule>
  </conditionalFormatting>
  <conditionalFormatting sqref="B24:B26">
    <cfRule type="expression" dxfId="292" priority="25">
      <formula>B$12="sø"</formula>
    </cfRule>
    <cfRule type="expression" dxfId="291" priority="26">
      <formula>B$12="lø"</formula>
    </cfRule>
  </conditionalFormatting>
  <conditionalFormatting sqref="G14:G21">
    <cfRule type="expression" dxfId="290" priority="23">
      <formula>G$12="sø"</formula>
    </cfRule>
    <cfRule type="expression" dxfId="289" priority="24">
      <formula>G$12="lø"</formula>
    </cfRule>
  </conditionalFormatting>
  <conditionalFormatting sqref="G14">
    <cfRule type="expression" dxfId="288" priority="21">
      <formula>$H$12="sø"</formula>
    </cfRule>
    <cfRule type="expression" dxfId="287" priority="22">
      <formula>$H$12="lø"</formula>
    </cfRule>
  </conditionalFormatting>
  <conditionalFormatting sqref="G24:H24">
    <cfRule type="expression" dxfId="286" priority="19">
      <formula>G$12="sø"</formula>
    </cfRule>
    <cfRule type="expression" dxfId="285" priority="20">
      <formula>G$12="lø"</formula>
    </cfRule>
  </conditionalFormatting>
  <conditionalFormatting sqref="G24">
    <cfRule type="expression" dxfId="284" priority="17">
      <formula>$H$12="sø"</formula>
    </cfRule>
    <cfRule type="expression" dxfId="283" priority="18">
      <formula>$H$12="lø"</formula>
    </cfRule>
  </conditionalFormatting>
  <conditionalFormatting sqref="H24">
    <cfRule type="expression" dxfId="282" priority="15">
      <formula>H$12="sø"</formula>
    </cfRule>
    <cfRule type="expression" dxfId="281" priority="16">
      <formula>H$12="lø"</formula>
    </cfRule>
  </conditionalFormatting>
  <conditionalFormatting sqref="G25:H25">
    <cfRule type="expression" dxfId="280" priority="13">
      <formula>G$12="sø"</formula>
    </cfRule>
    <cfRule type="expression" dxfId="279" priority="14">
      <formula>G$12="lø"</formula>
    </cfRule>
  </conditionalFormatting>
  <conditionalFormatting sqref="G25">
    <cfRule type="expression" dxfId="278" priority="11">
      <formula>$H$12="sø"</formula>
    </cfRule>
    <cfRule type="expression" dxfId="277" priority="12">
      <formula>$H$12="lø"</formula>
    </cfRule>
  </conditionalFormatting>
  <conditionalFormatting sqref="H25">
    <cfRule type="expression" dxfId="276" priority="9">
      <formula>H$12="sø"</formula>
    </cfRule>
    <cfRule type="expression" dxfId="275" priority="10">
      <formula>H$12="lø"</formula>
    </cfRule>
  </conditionalFormatting>
  <conditionalFormatting sqref="G26:H26">
    <cfRule type="expression" dxfId="274" priority="7">
      <formula>G$12="sø"</formula>
    </cfRule>
    <cfRule type="expression" dxfId="273" priority="8">
      <formula>G$12="lø"</formula>
    </cfRule>
  </conditionalFormatting>
  <conditionalFormatting sqref="G26">
    <cfRule type="expression" dxfId="272" priority="5">
      <formula>$H$12="sø"</formula>
    </cfRule>
    <cfRule type="expression" dxfId="271" priority="6">
      <formula>$H$12="lø"</formula>
    </cfRule>
  </conditionalFormatting>
  <conditionalFormatting sqref="H26">
    <cfRule type="expression" dxfId="270" priority="3">
      <formula>H$12="sø"</formula>
    </cfRule>
    <cfRule type="expression" dxfId="269" priority="4">
      <formula>H$12="lø"</formula>
    </cfRule>
  </conditionalFormatting>
  <conditionalFormatting sqref="H14:H21">
    <cfRule type="expression" dxfId="268" priority="1">
      <formula>H$12="sø"</formula>
    </cfRule>
    <cfRule type="expression" dxfId="267" priority="2">
      <formula>H$12="lø"</formula>
    </cfRule>
  </conditionalFormatting>
  <pageMargins left="0.47" right="0.38" top="0.81" bottom="0.65" header="0.51181102362204722" footer="0.3"/>
  <pageSetup paperSize="9" scale="53" pageOrder="overThenDown" orientation="landscape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AI41"/>
  <sheetViews>
    <sheetView showGridLines="0" zoomScale="85" zoomScaleNormal="85" workbookViewId="0">
      <selection activeCell="A14" sqref="A14:A21"/>
    </sheetView>
  </sheetViews>
  <sheetFormatPr defaultColWidth="11.42578125" defaultRowHeight="12.75" x14ac:dyDescent="0.2"/>
  <cols>
    <col min="1" max="1" width="44" customWidth="1"/>
    <col min="2" max="10" width="6.28515625" customWidth="1"/>
    <col min="11" max="32" width="6.140625" customWidth="1"/>
    <col min="33" max="33" width="10.140625" bestFit="1" customWidth="1"/>
    <col min="34" max="34" width="16.140625" customWidth="1"/>
    <col min="35" max="35" width="13.5703125" bestFit="1" customWidth="1"/>
    <col min="36" max="36" width="14.140625" customWidth="1"/>
  </cols>
  <sheetData>
    <row r="1" spans="1:35" ht="12" customHeight="1" x14ac:dyDescent="0.2">
      <c r="AB1" s="14"/>
      <c r="AC1" s="14"/>
      <c r="AD1" s="14"/>
    </row>
    <row r="2" spans="1:35" ht="29.25" customHeight="1" x14ac:dyDescent="0.5">
      <c r="B2" s="122" t="s">
        <v>0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AB2" s="14"/>
      <c r="AC2" s="14"/>
      <c r="AD2" s="14"/>
      <c r="AI2" s="21" t="str">
        <f>Grunndata!A18</f>
        <v>Holidays 2024</v>
      </c>
    </row>
    <row r="3" spans="1:35" ht="12" customHeight="1" x14ac:dyDescent="0.2"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16"/>
      <c r="AC3" s="16"/>
      <c r="AD3" s="16"/>
      <c r="AI3" s="107">
        <f>Grunndata!A19</f>
        <v>45292</v>
      </c>
    </row>
    <row r="4" spans="1:35" ht="28.5" customHeight="1" x14ac:dyDescent="0.5">
      <c r="A4" s="40"/>
      <c r="H4" s="122">
        <f>Grunndata!B2</f>
        <v>2024</v>
      </c>
      <c r="I4" s="122"/>
      <c r="J4" s="123"/>
      <c r="K4" s="123"/>
      <c r="L4" s="1" t="str">
        <f>TEXT(B11,"mmmm")</f>
        <v>mai</v>
      </c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16"/>
      <c r="AC4" s="16"/>
      <c r="AD4" s="9"/>
      <c r="AE4" s="9"/>
      <c r="AF4" s="9"/>
      <c r="AG4" s="9"/>
      <c r="AI4" s="107">
        <f>Grunndata!A20</f>
        <v>45379</v>
      </c>
    </row>
    <row r="5" spans="1:35" ht="27.75" customHeight="1" x14ac:dyDescent="0.25">
      <c r="A5" s="41"/>
      <c r="B5" s="124"/>
      <c r="C5" s="124"/>
      <c r="D5" s="124"/>
      <c r="E5" s="124"/>
      <c r="F5" s="124"/>
      <c r="G5" s="124"/>
      <c r="H5" s="124"/>
      <c r="I5" s="124"/>
      <c r="J5" s="124"/>
      <c r="K5" s="124"/>
      <c r="Q5" s="3"/>
      <c r="R5" s="3"/>
      <c r="S5" s="101"/>
      <c r="T5" s="7"/>
      <c r="Y5" s="8"/>
      <c r="Z5" s="8"/>
      <c r="AA5" s="8"/>
      <c r="AB5" s="16"/>
      <c r="AC5" s="16"/>
      <c r="AD5" s="8"/>
      <c r="AE5" s="14"/>
      <c r="AF5" s="15"/>
      <c r="AI5" s="107">
        <f>Grunndata!A21</f>
        <v>45380</v>
      </c>
    </row>
    <row r="6" spans="1:35" ht="24" customHeight="1" x14ac:dyDescent="0.2">
      <c r="A6" s="119" t="s">
        <v>1</v>
      </c>
      <c r="B6" s="120"/>
      <c r="C6" s="121"/>
      <c r="D6" s="128" t="str">
        <f>'1'!D6:J6</f>
        <v>Write title here</v>
      </c>
      <c r="E6" s="129"/>
      <c r="F6" s="129"/>
      <c r="G6" s="129"/>
      <c r="H6" s="129"/>
      <c r="I6" s="129"/>
      <c r="J6" s="130"/>
      <c r="K6" s="125" t="s">
        <v>2</v>
      </c>
      <c r="L6" s="126"/>
      <c r="M6" s="126"/>
      <c r="N6" s="126"/>
      <c r="O6" s="126"/>
      <c r="P6" s="126"/>
      <c r="Q6" s="126"/>
      <c r="R6" s="126"/>
      <c r="S6" s="127"/>
      <c r="T6" s="128" t="str">
        <f>'1'!T6:AA6</f>
        <v>Write grant agreement number here</v>
      </c>
      <c r="U6" s="129"/>
      <c r="V6" s="129"/>
      <c r="W6" s="129"/>
      <c r="X6" s="129"/>
      <c r="Y6" s="129"/>
      <c r="Z6" s="129"/>
      <c r="AA6" s="130"/>
      <c r="AB6" s="3"/>
      <c r="AC6" s="3"/>
      <c r="AD6" s="3"/>
      <c r="AE6" s="16"/>
      <c r="AF6" s="17"/>
      <c r="AG6" s="19"/>
      <c r="AI6" s="107">
        <f>Grunndata!A22</f>
        <v>45382</v>
      </c>
    </row>
    <row r="7" spans="1:35" ht="27" customHeight="1" x14ac:dyDescent="0.2">
      <c r="A7" s="119" t="s">
        <v>3</v>
      </c>
      <c r="B7" s="120"/>
      <c r="C7" s="121"/>
      <c r="D7" s="128" t="str">
        <f>'1'!D7:AA7</f>
        <v>EU</v>
      </c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30"/>
      <c r="AB7" s="3"/>
      <c r="AC7" s="3"/>
      <c r="AD7" s="3"/>
      <c r="AE7" s="9"/>
      <c r="AF7" s="17"/>
      <c r="AG7" s="19"/>
      <c r="AI7" s="107">
        <f>Grunndata!A23</f>
        <v>45383</v>
      </c>
    </row>
    <row r="8" spans="1:35" ht="27.75" customHeight="1" x14ac:dyDescent="0.2">
      <c r="A8" s="119" t="s">
        <v>5</v>
      </c>
      <c r="B8" s="120"/>
      <c r="C8" s="121"/>
      <c r="D8" s="116" t="str">
        <f>'1'!D8:AA8</f>
        <v>Write name here</v>
      </c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8"/>
      <c r="AB8" s="3"/>
      <c r="AD8" s="3"/>
      <c r="AE8" s="3"/>
      <c r="AF8" s="17" t="s">
        <v>6</v>
      </c>
      <c r="AG8" s="20">
        <f>NETWORKDAYS(B11,AF11,AI3:AI14)</f>
        <v>19</v>
      </c>
      <c r="AI8" s="107">
        <f>Grunndata!A24</f>
        <v>45413</v>
      </c>
    </row>
    <row r="9" spans="1:35" ht="12.95" customHeight="1" x14ac:dyDescent="0.2">
      <c r="A9" s="3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3"/>
      <c r="AA9" s="3"/>
      <c r="AB9" s="3"/>
      <c r="AC9" s="3"/>
      <c r="AD9" s="3"/>
      <c r="AE9" s="3"/>
      <c r="AF9" s="17"/>
      <c r="AG9" s="20"/>
      <c r="AI9" s="107">
        <f>Grunndata!A25</f>
        <v>45421</v>
      </c>
    </row>
    <row r="10" spans="1:35" ht="12.95" customHeight="1" x14ac:dyDescent="0.2">
      <c r="A10" s="3"/>
      <c r="B10" s="3"/>
      <c r="C10" s="3"/>
      <c r="D10" s="3"/>
      <c r="E10" s="3"/>
      <c r="I10" s="3"/>
      <c r="J10" s="3"/>
      <c r="K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4"/>
      <c r="AI10" s="107">
        <f>Grunndata!A26</f>
        <v>45429</v>
      </c>
    </row>
    <row r="11" spans="1:35" ht="12.95" customHeight="1" x14ac:dyDescent="0.2">
      <c r="A11" s="29" t="s">
        <v>7</v>
      </c>
      <c r="B11" s="30">
        <f>DATE(H4,5,1)</f>
        <v>45413</v>
      </c>
      <c r="C11" s="30">
        <f>B11+1</f>
        <v>45414</v>
      </c>
      <c r="D11" s="30">
        <f t="shared" ref="D11:AC11" si="0">C11+1</f>
        <v>45415</v>
      </c>
      <c r="E11" s="30">
        <f t="shared" si="0"/>
        <v>45416</v>
      </c>
      <c r="F11" s="30">
        <f t="shared" si="0"/>
        <v>45417</v>
      </c>
      <c r="G11" s="30">
        <f t="shared" si="0"/>
        <v>45418</v>
      </c>
      <c r="H11" s="30">
        <f t="shared" si="0"/>
        <v>45419</v>
      </c>
      <c r="I11" s="30">
        <f t="shared" si="0"/>
        <v>45420</v>
      </c>
      <c r="J11" s="30">
        <f t="shared" si="0"/>
        <v>45421</v>
      </c>
      <c r="K11" s="30">
        <f t="shared" si="0"/>
        <v>45422</v>
      </c>
      <c r="L11" s="30">
        <f t="shared" si="0"/>
        <v>45423</v>
      </c>
      <c r="M11" s="30">
        <f t="shared" si="0"/>
        <v>45424</v>
      </c>
      <c r="N11" s="30">
        <f>M11+1</f>
        <v>45425</v>
      </c>
      <c r="O11" s="30">
        <f t="shared" si="0"/>
        <v>45426</v>
      </c>
      <c r="P11" s="30">
        <f t="shared" si="0"/>
        <v>45427</v>
      </c>
      <c r="Q11" s="30">
        <f t="shared" si="0"/>
        <v>45428</v>
      </c>
      <c r="R11" s="30">
        <f t="shared" si="0"/>
        <v>45429</v>
      </c>
      <c r="S11" s="30">
        <f t="shared" si="0"/>
        <v>45430</v>
      </c>
      <c r="T11" s="30">
        <f t="shared" si="0"/>
        <v>45431</v>
      </c>
      <c r="U11" s="30">
        <f t="shared" si="0"/>
        <v>45432</v>
      </c>
      <c r="V11" s="30">
        <f t="shared" si="0"/>
        <v>45433</v>
      </c>
      <c r="W11" s="30">
        <f t="shared" si="0"/>
        <v>45434</v>
      </c>
      <c r="X11" s="30">
        <f t="shared" si="0"/>
        <v>45435</v>
      </c>
      <c r="Y11" s="30">
        <f t="shared" si="0"/>
        <v>45436</v>
      </c>
      <c r="Z11" s="30">
        <f t="shared" si="0"/>
        <v>45437</v>
      </c>
      <c r="AA11" s="30">
        <f t="shared" si="0"/>
        <v>45438</v>
      </c>
      <c r="AB11" s="30">
        <f t="shared" si="0"/>
        <v>45439</v>
      </c>
      <c r="AC11" s="30">
        <f t="shared" si="0"/>
        <v>45440</v>
      </c>
      <c r="AD11" s="30">
        <f t="shared" ref="AD11" si="1">AC11+1</f>
        <v>45441</v>
      </c>
      <c r="AE11" s="30">
        <f t="shared" ref="AE11" si="2">AD11+1</f>
        <v>45442</v>
      </c>
      <c r="AF11" s="30">
        <f t="shared" ref="AF11" si="3">AE11+1</f>
        <v>45443</v>
      </c>
      <c r="AG11" s="26" t="s">
        <v>8</v>
      </c>
      <c r="AI11" s="107">
        <f>Grunndata!A27</f>
        <v>45431</v>
      </c>
    </row>
    <row r="12" spans="1:35" ht="12.95" customHeight="1" x14ac:dyDescent="0.2">
      <c r="A12" s="29" t="s">
        <v>9</v>
      </c>
      <c r="B12" s="31" t="str">
        <f>TEXT(B11,"ddd")</f>
        <v>ons</v>
      </c>
      <c r="C12" s="31" t="str">
        <f t="shared" ref="C12:AC12" si="4">TEXT(C11,"ddd")</f>
        <v>tor</v>
      </c>
      <c r="D12" s="31" t="str">
        <f t="shared" si="4"/>
        <v>fre</v>
      </c>
      <c r="E12" s="31" t="str">
        <f t="shared" si="4"/>
        <v>lør</v>
      </c>
      <c r="F12" s="31" t="str">
        <f t="shared" si="4"/>
        <v>søn</v>
      </c>
      <c r="G12" s="31" t="str">
        <f t="shared" si="4"/>
        <v>man</v>
      </c>
      <c r="H12" s="31" t="str">
        <f t="shared" si="4"/>
        <v>tir</v>
      </c>
      <c r="I12" s="31" t="str">
        <f t="shared" si="4"/>
        <v>ons</v>
      </c>
      <c r="J12" s="31" t="str">
        <f t="shared" si="4"/>
        <v>tor</v>
      </c>
      <c r="K12" s="31" t="str">
        <f t="shared" si="4"/>
        <v>fre</v>
      </c>
      <c r="L12" s="31" t="str">
        <f t="shared" si="4"/>
        <v>lør</v>
      </c>
      <c r="M12" s="31" t="str">
        <f t="shared" si="4"/>
        <v>søn</v>
      </c>
      <c r="N12" s="31" t="str">
        <f t="shared" si="4"/>
        <v>man</v>
      </c>
      <c r="O12" s="31" t="str">
        <f t="shared" si="4"/>
        <v>tir</v>
      </c>
      <c r="P12" s="31" t="str">
        <f t="shared" si="4"/>
        <v>ons</v>
      </c>
      <c r="Q12" s="31" t="str">
        <f t="shared" si="4"/>
        <v>tor</v>
      </c>
      <c r="R12" s="31" t="str">
        <f t="shared" si="4"/>
        <v>fre</v>
      </c>
      <c r="S12" s="31" t="str">
        <f t="shared" si="4"/>
        <v>lør</v>
      </c>
      <c r="T12" s="31" t="str">
        <f t="shared" si="4"/>
        <v>søn</v>
      </c>
      <c r="U12" s="31" t="str">
        <f t="shared" si="4"/>
        <v>man</v>
      </c>
      <c r="V12" s="31" t="str">
        <f t="shared" si="4"/>
        <v>tir</v>
      </c>
      <c r="W12" s="31" t="str">
        <f t="shared" si="4"/>
        <v>ons</v>
      </c>
      <c r="X12" s="31" t="str">
        <f t="shared" si="4"/>
        <v>tor</v>
      </c>
      <c r="Y12" s="31" t="str">
        <f t="shared" si="4"/>
        <v>fre</v>
      </c>
      <c r="Z12" s="31" t="str">
        <f t="shared" si="4"/>
        <v>lør</v>
      </c>
      <c r="AA12" s="31" t="str">
        <f t="shared" si="4"/>
        <v>søn</v>
      </c>
      <c r="AB12" s="31" t="str">
        <f t="shared" si="4"/>
        <v>man</v>
      </c>
      <c r="AC12" s="31" t="str">
        <f t="shared" si="4"/>
        <v>tir</v>
      </c>
      <c r="AD12" s="31" t="str">
        <f t="shared" ref="AD12:AF12" si="5">TEXT(AD11,"ddd")</f>
        <v>ons</v>
      </c>
      <c r="AE12" s="31" t="str">
        <f t="shared" si="5"/>
        <v>tor</v>
      </c>
      <c r="AF12" s="31" t="str">
        <f t="shared" si="5"/>
        <v>fre</v>
      </c>
      <c r="AG12" s="24"/>
      <c r="AI12" s="107">
        <f>Grunndata!A28</f>
        <v>45432</v>
      </c>
    </row>
    <row r="13" spans="1:35" ht="12.95" customHeight="1" x14ac:dyDescent="0.2">
      <c r="A13" s="27" t="s">
        <v>10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4"/>
      <c r="AI13" s="107">
        <f>Grunndata!A29</f>
        <v>45651</v>
      </c>
    </row>
    <row r="14" spans="1:35" ht="12.95" customHeight="1" x14ac:dyDescent="0.2">
      <c r="A14" s="62" t="s">
        <v>11</v>
      </c>
      <c r="B14" s="6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8"/>
      <c r="S14" s="56"/>
      <c r="T14" s="58"/>
      <c r="U14" s="58"/>
      <c r="V14" s="56"/>
      <c r="W14" s="56"/>
      <c r="X14" s="56"/>
      <c r="Y14" s="56"/>
      <c r="Z14" s="56"/>
      <c r="AA14" s="56"/>
      <c r="AB14" s="56"/>
      <c r="AC14" s="56"/>
      <c r="AD14" s="56"/>
      <c r="AE14" s="25"/>
      <c r="AF14" s="25"/>
      <c r="AG14" s="32">
        <f t="shared" ref="AG14:AG22" si="6">SUM(B14:AF14)</f>
        <v>0</v>
      </c>
      <c r="AI14" s="107">
        <f>Grunndata!A30</f>
        <v>45652</v>
      </c>
    </row>
    <row r="15" spans="1:35" ht="12.95" customHeight="1" x14ac:dyDescent="0.2">
      <c r="A15" s="62" t="s">
        <v>12</v>
      </c>
      <c r="B15" s="6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8"/>
      <c r="S15" s="56"/>
      <c r="T15" s="58"/>
      <c r="U15" s="58"/>
      <c r="V15" s="56"/>
      <c r="W15" s="56"/>
      <c r="X15" s="56"/>
      <c r="Y15" s="56"/>
      <c r="Z15" s="56"/>
      <c r="AA15" s="56"/>
      <c r="AB15" s="56"/>
      <c r="AC15" s="56"/>
      <c r="AD15" s="56"/>
      <c r="AE15" s="25"/>
      <c r="AF15" s="25"/>
      <c r="AG15" s="32">
        <f t="shared" si="6"/>
        <v>0</v>
      </c>
      <c r="AI15" s="18"/>
    </row>
    <row r="16" spans="1:35" ht="12.95" customHeight="1" x14ac:dyDescent="0.2">
      <c r="A16" s="62" t="s">
        <v>13</v>
      </c>
      <c r="B16" s="6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8"/>
      <c r="S16" s="56"/>
      <c r="T16" s="58"/>
      <c r="U16" s="58"/>
      <c r="V16" s="56"/>
      <c r="W16" s="56"/>
      <c r="X16" s="56"/>
      <c r="Y16" s="56"/>
      <c r="Z16" s="56"/>
      <c r="AA16" s="56"/>
      <c r="AB16" s="56"/>
      <c r="AC16" s="56"/>
      <c r="AD16" s="56"/>
      <c r="AE16" s="25"/>
      <c r="AF16" s="25"/>
      <c r="AG16" s="32">
        <f t="shared" si="6"/>
        <v>0</v>
      </c>
    </row>
    <row r="17" spans="1:34" ht="12.95" customHeight="1" x14ac:dyDescent="0.2">
      <c r="A17" s="62" t="s">
        <v>14</v>
      </c>
      <c r="B17" s="6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8"/>
      <c r="S17" s="56"/>
      <c r="T17" s="58"/>
      <c r="U17" s="58"/>
      <c r="V17" s="56"/>
      <c r="W17" s="56"/>
      <c r="X17" s="56"/>
      <c r="Y17" s="56"/>
      <c r="Z17" s="56"/>
      <c r="AA17" s="56"/>
      <c r="AB17" s="56"/>
      <c r="AC17" s="56"/>
      <c r="AD17" s="56"/>
      <c r="AE17" s="25"/>
      <c r="AF17" s="25"/>
      <c r="AG17" s="32">
        <f t="shared" si="6"/>
        <v>0</v>
      </c>
    </row>
    <row r="18" spans="1:34" ht="12.95" customHeight="1" x14ac:dyDescent="0.2">
      <c r="A18" s="62" t="s">
        <v>15</v>
      </c>
      <c r="B18" s="6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8"/>
      <c r="S18" s="56"/>
      <c r="T18" s="58"/>
      <c r="U18" s="58"/>
      <c r="V18" s="56"/>
      <c r="W18" s="56"/>
      <c r="X18" s="56"/>
      <c r="Y18" s="56"/>
      <c r="Z18" s="56"/>
      <c r="AA18" s="56"/>
      <c r="AB18" s="56"/>
      <c r="AC18" s="56"/>
      <c r="AD18" s="56"/>
      <c r="AE18" s="25"/>
      <c r="AF18" s="25"/>
      <c r="AG18" s="32">
        <f t="shared" si="6"/>
        <v>0</v>
      </c>
    </row>
    <row r="19" spans="1:34" ht="12.95" customHeight="1" x14ac:dyDescent="0.2">
      <c r="A19" s="62" t="s">
        <v>16</v>
      </c>
      <c r="B19" s="6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8"/>
      <c r="S19" s="56"/>
      <c r="T19" s="58"/>
      <c r="U19" s="58"/>
      <c r="V19" s="56"/>
      <c r="W19" s="56"/>
      <c r="X19" s="56"/>
      <c r="Y19" s="56"/>
      <c r="Z19" s="56"/>
      <c r="AA19" s="56"/>
      <c r="AB19" s="56"/>
      <c r="AC19" s="56"/>
      <c r="AD19" s="56"/>
      <c r="AE19" s="25"/>
      <c r="AF19" s="25"/>
      <c r="AG19" s="32">
        <f t="shared" si="6"/>
        <v>0</v>
      </c>
    </row>
    <row r="20" spans="1:34" ht="12.95" customHeight="1" x14ac:dyDescent="0.2">
      <c r="A20" s="62" t="s">
        <v>17</v>
      </c>
      <c r="B20" s="6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8"/>
      <c r="S20" s="56"/>
      <c r="T20" s="58"/>
      <c r="U20" s="58"/>
      <c r="V20" s="56"/>
      <c r="W20" s="56"/>
      <c r="X20" s="56"/>
      <c r="Y20" s="56"/>
      <c r="Z20" s="56"/>
      <c r="AA20" s="56"/>
      <c r="AB20" s="56"/>
      <c r="AC20" s="56"/>
      <c r="AD20" s="56"/>
      <c r="AE20" s="25"/>
      <c r="AF20" s="25"/>
      <c r="AG20" s="32">
        <f t="shared" si="6"/>
        <v>0</v>
      </c>
    </row>
    <row r="21" spans="1:34" ht="12.95" customHeight="1" x14ac:dyDescent="0.2">
      <c r="A21" s="62" t="s">
        <v>18</v>
      </c>
      <c r="B21" s="6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8"/>
      <c r="S21" s="56"/>
      <c r="T21" s="58"/>
      <c r="U21" s="58"/>
      <c r="V21" s="56"/>
      <c r="W21" s="56"/>
      <c r="X21" s="56"/>
      <c r="Y21" s="56"/>
      <c r="Z21" s="56"/>
      <c r="AA21" s="56"/>
      <c r="AB21" s="56"/>
      <c r="AC21" s="56"/>
      <c r="AD21" s="56"/>
      <c r="AE21" s="25"/>
      <c r="AF21" s="25"/>
      <c r="AG21" s="32">
        <f t="shared" si="6"/>
        <v>0</v>
      </c>
    </row>
    <row r="22" spans="1:34" ht="12.75" customHeight="1" x14ac:dyDescent="0.2">
      <c r="A22" s="26" t="s">
        <v>19</v>
      </c>
      <c r="B22" s="32">
        <f t="shared" ref="B22:AE22" si="7">SUM(B14:B21)</f>
        <v>0</v>
      </c>
      <c r="C22" s="32">
        <f t="shared" si="7"/>
        <v>0</v>
      </c>
      <c r="D22" s="32">
        <f t="shared" si="7"/>
        <v>0</v>
      </c>
      <c r="E22" s="32">
        <f t="shared" si="7"/>
        <v>0</v>
      </c>
      <c r="F22" s="32">
        <f t="shared" si="7"/>
        <v>0</v>
      </c>
      <c r="G22" s="32">
        <f t="shared" si="7"/>
        <v>0</v>
      </c>
      <c r="H22" s="32">
        <f t="shared" si="7"/>
        <v>0</v>
      </c>
      <c r="I22" s="32">
        <f t="shared" si="7"/>
        <v>0</v>
      </c>
      <c r="J22" s="32">
        <f t="shared" si="7"/>
        <v>0</v>
      </c>
      <c r="K22" s="32">
        <f t="shared" si="7"/>
        <v>0</v>
      </c>
      <c r="L22" s="32">
        <f t="shared" si="7"/>
        <v>0</v>
      </c>
      <c r="M22" s="32">
        <f t="shared" si="7"/>
        <v>0</v>
      </c>
      <c r="N22" s="32">
        <f t="shared" si="7"/>
        <v>0</v>
      </c>
      <c r="O22" s="32">
        <f t="shared" si="7"/>
        <v>0</v>
      </c>
      <c r="P22" s="32">
        <f t="shared" si="7"/>
        <v>0</v>
      </c>
      <c r="Q22" s="32">
        <f t="shared" si="7"/>
        <v>0</v>
      </c>
      <c r="R22" s="32">
        <f t="shared" si="7"/>
        <v>0</v>
      </c>
      <c r="S22" s="32">
        <f t="shared" si="7"/>
        <v>0</v>
      </c>
      <c r="T22" s="32">
        <f t="shared" si="7"/>
        <v>0</v>
      </c>
      <c r="U22" s="32">
        <f t="shared" si="7"/>
        <v>0</v>
      </c>
      <c r="V22" s="32">
        <f t="shared" si="7"/>
        <v>0</v>
      </c>
      <c r="W22" s="32">
        <f t="shared" si="7"/>
        <v>0</v>
      </c>
      <c r="X22" s="32">
        <f t="shared" si="7"/>
        <v>0</v>
      </c>
      <c r="Y22" s="32">
        <f t="shared" si="7"/>
        <v>0</v>
      </c>
      <c r="Z22" s="32">
        <f t="shared" si="7"/>
        <v>0</v>
      </c>
      <c r="AA22" s="32">
        <f t="shared" si="7"/>
        <v>0</v>
      </c>
      <c r="AB22" s="32">
        <f t="shared" si="7"/>
        <v>0</v>
      </c>
      <c r="AC22" s="32">
        <f t="shared" si="7"/>
        <v>0</v>
      </c>
      <c r="AD22" s="32">
        <f t="shared" si="7"/>
        <v>0</v>
      </c>
      <c r="AE22" s="32">
        <f t="shared" si="7"/>
        <v>0</v>
      </c>
      <c r="AF22" s="32">
        <f>SUM(AF14:AF21)</f>
        <v>0</v>
      </c>
      <c r="AG22" s="32">
        <f t="shared" si="6"/>
        <v>0</v>
      </c>
    </row>
    <row r="23" spans="1:34" ht="12.95" customHeight="1" x14ac:dyDescent="0.2">
      <c r="A23" s="27" t="s">
        <v>20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</row>
    <row r="24" spans="1:34" ht="12.95" customHeight="1" x14ac:dyDescent="0.2">
      <c r="A24" s="24" t="s">
        <v>21</v>
      </c>
      <c r="B24" s="6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8"/>
      <c r="S24" s="56"/>
      <c r="T24" s="58"/>
      <c r="U24" s="58"/>
      <c r="V24" s="56"/>
      <c r="W24" s="56"/>
      <c r="X24" s="56"/>
      <c r="Y24" s="56"/>
      <c r="Z24" s="56"/>
      <c r="AA24" s="56"/>
      <c r="AB24" s="56"/>
      <c r="AC24" s="56"/>
      <c r="AD24" s="56"/>
      <c r="AE24" s="25"/>
      <c r="AF24" s="25"/>
      <c r="AG24" s="32">
        <f>SUM(B24:AF24)</f>
        <v>0</v>
      </c>
    </row>
    <row r="25" spans="1:34" x14ac:dyDescent="0.2">
      <c r="A25" s="24" t="s">
        <v>22</v>
      </c>
      <c r="B25" s="6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8"/>
      <c r="S25" s="56"/>
      <c r="T25" s="58"/>
      <c r="U25" s="58"/>
      <c r="V25" s="56"/>
      <c r="W25" s="56"/>
      <c r="X25" s="56"/>
      <c r="Y25" s="56"/>
      <c r="Z25" s="56"/>
      <c r="AA25" s="56"/>
      <c r="AB25" s="56"/>
      <c r="AC25" s="56"/>
      <c r="AD25" s="56"/>
      <c r="AE25" s="25"/>
      <c r="AF25" s="25"/>
      <c r="AG25" s="32">
        <f>SUM(B25:AF25)</f>
        <v>0</v>
      </c>
    </row>
    <row r="26" spans="1:34" x14ac:dyDescent="0.2">
      <c r="A26" s="24" t="s">
        <v>23</v>
      </c>
      <c r="B26" s="6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8"/>
      <c r="S26" s="56"/>
      <c r="T26" s="58"/>
      <c r="U26" s="58"/>
      <c r="V26" s="56"/>
      <c r="W26" s="56"/>
      <c r="X26" s="56"/>
      <c r="Y26" s="56"/>
      <c r="Z26" s="56"/>
      <c r="AA26" s="56"/>
      <c r="AB26" s="56"/>
      <c r="AC26" s="56"/>
      <c r="AD26" s="56"/>
      <c r="AE26" s="25"/>
      <c r="AF26" s="25"/>
      <c r="AG26" s="32">
        <f>SUM(B26:AF26)</f>
        <v>0</v>
      </c>
    </row>
    <row r="27" spans="1:34" x14ac:dyDescent="0.2">
      <c r="A27" s="26" t="s">
        <v>24</v>
      </c>
      <c r="B27" s="32">
        <f t="shared" ref="B27:AF27" si="8">SUM(B24:B26)</f>
        <v>0</v>
      </c>
      <c r="C27" s="32">
        <f t="shared" si="8"/>
        <v>0</v>
      </c>
      <c r="D27" s="32">
        <f t="shared" si="8"/>
        <v>0</v>
      </c>
      <c r="E27" s="32">
        <f t="shared" si="8"/>
        <v>0</v>
      </c>
      <c r="F27" s="32">
        <f t="shared" si="8"/>
        <v>0</v>
      </c>
      <c r="G27" s="32">
        <f t="shared" si="8"/>
        <v>0</v>
      </c>
      <c r="H27" s="32">
        <f t="shared" si="8"/>
        <v>0</v>
      </c>
      <c r="I27" s="32">
        <f t="shared" si="8"/>
        <v>0</v>
      </c>
      <c r="J27" s="32">
        <f t="shared" si="8"/>
        <v>0</v>
      </c>
      <c r="K27" s="32">
        <f t="shared" si="8"/>
        <v>0</v>
      </c>
      <c r="L27" s="32">
        <f t="shared" si="8"/>
        <v>0</v>
      </c>
      <c r="M27" s="32">
        <f t="shared" si="8"/>
        <v>0</v>
      </c>
      <c r="N27" s="32">
        <f t="shared" si="8"/>
        <v>0</v>
      </c>
      <c r="O27" s="32">
        <f t="shared" si="8"/>
        <v>0</v>
      </c>
      <c r="P27" s="32">
        <f t="shared" si="8"/>
        <v>0</v>
      </c>
      <c r="Q27" s="32">
        <f t="shared" si="8"/>
        <v>0</v>
      </c>
      <c r="R27" s="32">
        <f t="shared" si="8"/>
        <v>0</v>
      </c>
      <c r="S27" s="32">
        <f t="shared" si="8"/>
        <v>0</v>
      </c>
      <c r="T27" s="32">
        <f t="shared" si="8"/>
        <v>0</v>
      </c>
      <c r="U27" s="32">
        <f t="shared" si="8"/>
        <v>0</v>
      </c>
      <c r="V27" s="32">
        <f t="shared" si="8"/>
        <v>0</v>
      </c>
      <c r="W27" s="32">
        <f t="shared" si="8"/>
        <v>0</v>
      </c>
      <c r="X27" s="32">
        <f t="shared" si="8"/>
        <v>0</v>
      </c>
      <c r="Y27" s="32">
        <f t="shared" si="8"/>
        <v>0</v>
      </c>
      <c r="Z27" s="32">
        <f t="shared" si="8"/>
        <v>0</v>
      </c>
      <c r="AA27" s="32">
        <f t="shared" si="8"/>
        <v>0</v>
      </c>
      <c r="AB27" s="32">
        <f t="shared" si="8"/>
        <v>0</v>
      </c>
      <c r="AC27" s="32">
        <f t="shared" si="8"/>
        <v>0</v>
      </c>
      <c r="AD27" s="32">
        <f t="shared" si="8"/>
        <v>0</v>
      </c>
      <c r="AE27" s="32">
        <f t="shared" si="8"/>
        <v>0</v>
      </c>
      <c r="AF27" s="32">
        <f t="shared" si="8"/>
        <v>0</v>
      </c>
      <c r="AG27" s="32">
        <f>SUM(B27:AF27)</f>
        <v>0</v>
      </c>
    </row>
    <row r="28" spans="1:34" x14ac:dyDescent="0.2">
      <c r="A28" s="35" t="s">
        <v>25</v>
      </c>
      <c r="B28" s="36">
        <f>B22+B27</f>
        <v>0</v>
      </c>
      <c r="C28" s="36">
        <f t="shared" ref="C28:AF28" si="9">C22+C27</f>
        <v>0</v>
      </c>
      <c r="D28" s="36">
        <f t="shared" si="9"/>
        <v>0</v>
      </c>
      <c r="E28" s="36">
        <f t="shared" si="9"/>
        <v>0</v>
      </c>
      <c r="F28" s="36">
        <f t="shared" si="9"/>
        <v>0</v>
      </c>
      <c r="G28" s="36">
        <f t="shared" si="9"/>
        <v>0</v>
      </c>
      <c r="H28" s="36">
        <f t="shared" si="9"/>
        <v>0</v>
      </c>
      <c r="I28" s="36">
        <f t="shared" si="9"/>
        <v>0</v>
      </c>
      <c r="J28" s="36">
        <f t="shared" si="9"/>
        <v>0</v>
      </c>
      <c r="K28" s="36">
        <f t="shared" si="9"/>
        <v>0</v>
      </c>
      <c r="L28" s="36">
        <f t="shared" si="9"/>
        <v>0</v>
      </c>
      <c r="M28" s="36">
        <f t="shared" si="9"/>
        <v>0</v>
      </c>
      <c r="N28" s="36">
        <f t="shared" si="9"/>
        <v>0</v>
      </c>
      <c r="O28" s="36">
        <f t="shared" si="9"/>
        <v>0</v>
      </c>
      <c r="P28" s="36">
        <f t="shared" si="9"/>
        <v>0</v>
      </c>
      <c r="Q28" s="36">
        <f t="shared" si="9"/>
        <v>0</v>
      </c>
      <c r="R28" s="36">
        <f t="shared" si="9"/>
        <v>0</v>
      </c>
      <c r="S28" s="36">
        <f t="shared" si="9"/>
        <v>0</v>
      </c>
      <c r="T28" s="36">
        <f t="shared" si="9"/>
        <v>0</v>
      </c>
      <c r="U28" s="36">
        <f t="shared" si="9"/>
        <v>0</v>
      </c>
      <c r="V28" s="36">
        <f t="shared" si="9"/>
        <v>0</v>
      </c>
      <c r="W28" s="36">
        <f t="shared" si="9"/>
        <v>0</v>
      </c>
      <c r="X28" s="36">
        <f t="shared" si="9"/>
        <v>0</v>
      </c>
      <c r="Y28" s="36">
        <f t="shared" si="9"/>
        <v>0</v>
      </c>
      <c r="Z28" s="36">
        <f t="shared" si="9"/>
        <v>0</v>
      </c>
      <c r="AA28" s="36">
        <f t="shared" si="9"/>
        <v>0</v>
      </c>
      <c r="AB28" s="36">
        <f t="shared" si="9"/>
        <v>0</v>
      </c>
      <c r="AC28" s="36">
        <f t="shared" si="9"/>
        <v>0</v>
      </c>
      <c r="AD28" s="36">
        <f t="shared" si="9"/>
        <v>0</v>
      </c>
      <c r="AE28" s="36">
        <f t="shared" si="9"/>
        <v>0</v>
      </c>
      <c r="AF28" s="36">
        <f t="shared" si="9"/>
        <v>0</v>
      </c>
      <c r="AG28" s="37">
        <f>AG27</f>
        <v>0</v>
      </c>
    </row>
    <row r="29" spans="1:34" x14ac:dyDescent="0.2">
      <c r="A29" s="43"/>
      <c r="B29" s="44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7"/>
      <c r="AG29" s="42"/>
    </row>
    <row r="30" spans="1:34" ht="29.25" customHeight="1" x14ac:dyDescent="0.2">
      <c r="A30" s="108" t="s">
        <v>26</v>
      </c>
      <c r="B30" s="109"/>
      <c r="C30" s="110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2"/>
      <c r="AG30" s="45">
        <f>AG9-AG28</f>
        <v>0</v>
      </c>
    </row>
    <row r="32" spans="1:34" ht="17.25" customHeight="1" x14ac:dyDescent="0.2">
      <c r="A32" s="49" t="s">
        <v>27</v>
      </c>
      <c r="G32" s="113" t="s">
        <v>28</v>
      </c>
      <c r="H32" s="114"/>
      <c r="I32" s="114"/>
      <c r="J32" s="114"/>
      <c r="K32" s="114"/>
      <c r="L32" s="114"/>
      <c r="M32" s="115"/>
      <c r="Q32" s="13"/>
      <c r="W32" s="9"/>
      <c r="X32" s="9"/>
      <c r="Y32" s="9"/>
      <c r="Z32" s="9"/>
      <c r="AA32" s="9"/>
      <c r="AB32" s="9"/>
      <c r="AC32" s="9"/>
      <c r="AD32" s="9"/>
      <c r="AE32" s="102"/>
      <c r="AF32" s="9"/>
      <c r="AG32" s="9" t="s">
        <v>29</v>
      </c>
      <c r="AH32" s="33" t="s">
        <v>30</v>
      </c>
    </row>
    <row r="33" spans="1:34" x14ac:dyDescent="0.2">
      <c r="A33" s="59" t="str">
        <f>IF('1'!A33="","",'1'!A33)</f>
        <v/>
      </c>
      <c r="B33" s="48"/>
      <c r="C33" s="48"/>
      <c r="D33" s="48"/>
      <c r="G33" s="131" t="str">
        <f>IF('1'!G33:M33="","",'1'!G33:M33)</f>
        <v/>
      </c>
      <c r="H33" s="132"/>
      <c r="I33" s="132"/>
      <c r="J33" s="132"/>
      <c r="K33" s="132"/>
      <c r="L33" s="132"/>
      <c r="M33" s="133"/>
      <c r="W33" s="9"/>
      <c r="X33" s="9"/>
      <c r="Y33" s="9"/>
      <c r="Z33" s="9"/>
      <c r="AA33" s="9"/>
      <c r="AB33" s="9"/>
      <c r="AC33" s="9"/>
      <c r="AD33" s="12"/>
      <c r="AE33" s="12" t="s">
        <v>31</v>
      </c>
      <c r="AF33" s="12"/>
      <c r="AG33" s="38">
        <f>AG22</f>
        <v>0</v>
      </c>
      <c r="AH33" s="38">
        <f>'4'!AH33+'5'!AG33</f>
        <v>0</v>
      </c>
    </row>
    <row r="34" spans="1:34" x14ac:dyDescent="0.2">
      <c r="W34" s="9"/>
      <c r="X34" s="9"/>
      <c r="Y34" s="9"/>
      <c r="Z34" s="9"/>
      <c r="AA34" s="9"/>
      <c r="AB34" s="9"/>
      <c r="AC34" s="9"/>
      <c r="AD34" s="11"/>
      <c r="AE34" s="12" t="s">
        <v>20</v>
      </c>
      <c r="AF34" s="12"/>
      <c r="AG34" s="38">
        <f>AG27</f>
        <v>0</v>
      </c>
      <c r="AH34" s="38">
        <f>'4'!AH34+'5'!AG34</f>
        <v>0</v>
      </c>
    </row>
    <row r="35" spans="1:34" x14ac:dyDescent="0.2">
      <c r="A35" s="39"/>
      <c r="B35" s="39"/>
      <c r="C35" s="39"/>
      <c r="D35" s="39"/>
      <c r="G35" s="39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W35" s="9"/>
      <c r="X35" s="9"/>
      <c r="Y35" s="9"/>
      <c r="Z35" s="9"/>
      <c r="AA35" s="9"/>
      <c r="AB35" s="9"/>
      <c r="AC35" s="9"/>
      <c r="AD35" s="9"/>
      <c r="AE35" s="9" t="s">
        <v>8</v>
      </c>
      <c r="AF35" s="9"/>
      <c r="AG35" s="38">
        <f>AG33+AG34</f>
        <v>0</v>
      </c>
      <c r="AH35" s="38">
        <f>AH33+AH34</f>
        <v>0</v>
      </c>
    </row>
    <row r="36" spans="1:34" x14ac:dyDescent="0.2">
      <c r="A36" s="5" t="s">
        <v>32</v>
      </c>
      <c r="G36" s="5" t="s">
        <v>32</v>
      </c>
      <c r="W36" s="9"/>
      <c r="X36" s="9"/>
      <c r="Y36" s="9"/>
      <c r="Z36" s="9"/>
      <c r="AA36" s="9"/>
    </row>
    <row r="38" spans="1:34" x14ac:dyDescent="0.2">
      <c r="AG38" s="6"/>
    </row>
    <row r="40" spans="1:34" x14ac:dyDescent="0.2">
      <c r="AE40" s="4"/>
      <c r="AF40" s="4"/>
    </row>
    <row r="41" spans="1:34" x14ac:dyDescent="0.2">
      <c r="A41" s="2"/>
    </row>
  </sheetData>
  <mergeCells count="16">
    <mergeCell ref="A30:B30"/>
    <mergeCell ref="C30:AF30"/>
    <mergeCell ref="G32:M32"/>
    <mergeCell ref="G33:M33"/>
    <mergeCell ref="A7:C7"/>
    <mergeCell ref="D7:AA7"/>
    <mergeCell ref="A8:C8"/>
    <mergeCell ref="D8:AA8"/>
    <mergeCell ref="B2:V2"/>
    <mergeCell ref="H4:I4"/>
    <mergeCell ref="J4:K4"/>
    <mergeCell ref="B5:K5"/>
    <mergeCell ref="A6:C6"/>
    <mergeCell ref="D6:J6"/>
    <mergeCell ref="K6:S6"/>
    <mergeCell ref="T6:AA6"/>
  </mergeCells>
  <conditionalFormatting sqref="B12:AF12">
    <cfRule type="containsText" dxfId="266" priority="94" operator="containsText" text="lø">
      <formula>NOT(ISERROR(SEARCH("lø",B12)))</formula>
    </cfRule>
    <cfRule type="containsText" dxfId="265" priority="95" operator="containsText" text="sø">
      <formula>NOT(ISERROR(SEARCH("sø",B12)))</formula>
    </cfRule>
  </conditionalFormatting>
  <conditionalFormatting sqref="AF14:AF21 C14:M21 O14:R21 AB14:AC21 V14:Z21">
    <cfRule type="expression" dxfId="264" priority="92">
      <formula>C$12="sø"</formula>
    </cfRule>
    <cfRule type="expression" dxfId="263" priority="93">
      <formula>C$12="lø"</formula>
    </cfRule>
  </conditionalFormatting>
  <conditionalFormatting sqref="I14">
    <cfRule type="expression" dxfId="262" priority="90">
      <formula>$H$12="sø"</formula>
    </cfRule>
    <cfRule type="expression" dxfId="261" priority="91">
      <formula>$H$12="lø"</formula>
    </cfRule>
  </conditionalFormatting>
  <conditionalFormatting sqref="J14">
    <cfRule type="expression" dxfId="260" priority="88">
      <formula>J$12="sø"</formula>
    </cfRule>
    <cfRule type="expression" dxfId="259" priority="89">
      <formula>J$12="lø"</formula>
    </cfRule>
  </conditionalFormatting>
  <conditionalFormatting sqref="C24:E24 AF24 G24:M24 R24 O24:P24 Z24:AC24 V24:X24">
    <cfRule type="expression" dxfId="258" priority="86">
      <formula>C$12="sø"</formula>
    </cfRule>
    <cfRule type="expression" dxfId="257" priority="87">
      <formula>C$12="lø"</formula>
    </cfRule>
  </conditionalFormatting>
  <conditionalFormatting sqref="I24">
    <cfRule type="expression" dxfId="256" priority="84">
      <formula>$H$12="sø"</formula>
    </cfRule>
    <cfRule type="expression" dxfId="255" priority="85">
      <formula>$H$12="lø"</formula>
    </cfRule>
  </conditionalFormatting>
  <conditionalFormatting sqref="J24">
    <cfRule type="expression" dxfId="254" priority="82">
      <formula>J$12="sø"</formula>
    </cfRule>
    <cfRule type="expression" dxfId="253" priority="83">
      <formula>J$12="lø"</formula>
    </cfRule>
  </conditionalFormatting>
  <conditionalFormatting sqref="C25:E25 AF25 G25:M25 R25 O25:P25 Z25:AC25 V25:X25">
    <cfRule type="expression" dxfId="252" priority="80">
      <formula>C$12="sø"</formula>
    </cfRule>
    <cfRule type="expression" dxfId="251" priority="81">
      <formula>C$12="lø"</formula>
    </cfRule>
  </conditionalFormatting>
  <conditionalFormatting sqref="I25">
    <cfRule type="expression" dxfId="250" priority="78">
      <formula>$H$12="sø"</formula>
    </cfRule>
    <cfRule type="expression" dxfId="249" priority="79">
      <formula>$H$12="lø"</formula>
    </cfRule>
  </conditionalFormatting>
  <conditionalFormatting sqref="J25">
    <cfRule type="expression" dxfId="248" priority="76">
      <formula>J$12="sø"</formula>
    </cfRule>
    <cfRule type="expression" dxfId="247" priority="77">
      <formula>J$12="lø"</formula>
    </cfRule>
  </conditionalFormatting>
  <conditionalFormatting sqref="C26:E26 AF26 G26:M26 R26 O26:P26 Z26:AC26 V26:X26">
    <cfRule type="expression" dxfId="246" priority="74">
      <formula>C$12="sø"</formula>
    </cfRule>
    <cfRule type="expression" dxfId="245" priority="75">
      <formula>C$12="lø"</formula>
    </cfRule>
  </conditionalFormatting>
  <conditionalFormatting sqref="I26">
    <cfRule type="expression" dxfId="244" priority="72">
      <formula>$H$12="sø"</formula>
    </cfRule>
    <cfRule type="expression" dxfId="243" priority="73">
      <formula>$H$12="lø"</formula>
    </cfRule>
  </conditionalFormatting>
  <conditionalFormatting sqref="J26">
    <cfRule type="expression" dxfId="242" priority="70">
      <formula>J$12="sø"</formula>
    </cfRule>
    <cfRule type="expression" dxfId="241" priority="71">
      <formula>J$12="lø"</formula>
    </cfRule>
  </conditionalFormatting>
  <conditionalFormatting sqref="B28:AF29">
    <cfRule type="cellIs" dxfId="240" priority="69" operator="greaterThan">
      <formula>24</formula>
    </cfRule>
  </conditionalFormatting>
  <conditionalFormatting sqref="B14:B21">
    <cfRule type="expression" dxfId="239" priority="67">
      <formula>B$12="sø"</formula>
    </cfRule>
    <cfRule type="expression" dxfId="238" priority="68">
      <formula>B$12="lø"</formula>
    </cfRule>
  </conditionalFormatting>
  <conditionalFormatting sqref="B24:B26">
    <cfRule type="expression" dxfId="237" priority="65">
      <formula>B$12="sø"</formula>
    </cfRule>
    <cfRule type="expression" dxfId="236" priority="66">
      <formula>B$12="lø"</formula>
    </cfRule>
  </conditionalFormatting>
  <conditionalFormatting sqref="F24:F26">
    <cfRule type="expression" dxfId="235" priority="59">
      <formula>F$12="sø"</formula>
    </cfRule>
    <cfRule type="expression" dxfId="234" priority="60">
      <formula>F$12="lø"</formula>
    </cfRule>
  </conditionalFormatting>
  <conditionalFormatting sqref="Q24:Q26">
    <cfRule type="expression" dxfId="233" priority="57">
      <formula>Q$12="sø"</formula>
    </cfRule>
    <cfRule type="expression" dxfId="232" priority="58">
      <formula>Q$12="lø"</formula>
    </cfRule>
  </conditionalFormatting>
  <conditionalFormatting sqref="AE14:AE21">
    <cfRule type="expression" dxfId="231" priority="55">
      <formula>AE$12="sø"</formula>
    </cfRule>
    <cfRule type="expression" dxfId="230" priority="56">
      <formula>AE$12="lø"</formula>
    </cfRule>
  </conditionalFormatting>
  <conditionalFormatting sqref="AE24:AE26">
    <cfRule type="expression" dxfId="229" priority="39">
      <formula>AE$12="sø"</formula>
    </cfRule>
    <cfRule type="expression" dxfId="228" priority="40">
      <formula>AE$12="lø"</formula>
    </cfRule>
  </conditionalFormatting>
  <conditionalFormatting sqref="N14:N21">
    <cfRule type="expression" dxfId="227" priority="35">
      <formula>N$12="sø"</formula>
    </cfRule>
    <cfRule type="expression" dxfId="226" priority="36">
      <formula>N$12="lø"</formula>
    </cfRule>
  </conditionalFormatting>
  <conditionalFormatting sqref="N24:N26">
    <cfRule type="expression" dxfId="225" priority="33">
      <formula>N$12="sø"</formula>
    </cfRule>
    <cfRule type="expression" dxfId="224" priority="34">
      <formula>N$12="lø"</formula>
    </cfRule>
  </conditionalFormatting>
  <conditionalFormatting sqref="Y24:Y26">
    <cfRule type="expression" dxfId="223" priority="31">
      <formula>Y$12="sø"</formula>
    </cfRule>
    <cfRule type="expression" dxfId="222" priority="32">
      <formula>Y$12="lø"</formula>
    </cfRule>
  </conditionalFormatting>
  <conditionalFormatting sqref="AA14:AA21">
    <cfRule type="expression" dxfId="221" priority="27">
      <formula>AA$12="sø"</formula>
    </cfRule>
    <cfRule type="expression" dxfId="220" priority="28">
      <formula>AA$12="lø"</formula>
    </cfRule>
  </conditionalFormatting>
  <conditionalFormatting sqref="T14:T21">
    <cfRule type="expression" dxfId="219" priority="23">
      <formula>T$12="sø"</formula>
    </cfRule>
    <cfRule type="expression" dxfId="218" priority="24">
      <formula>T$12="lø"</formula>
    </cfRule>
  </conditionalFormatting>
  <conditionalFormatting sqref="T24:T26">
    <cfRule type="expression" dxfId="217" priority="21">
      <formula>T$12="sø"</formula>
    </cfRule>
    <cfRule type="expression" dxfId="216" priority="22">
      <formula>T$12="lø"</formula>
    </cfRule>
  </conditionalFormatting>
  <conditionalFormatting sqref="S14:S21">
    <cfRule type="expression" dxfId="215" priority="19">
      <formula>S$12="sø"</formula>
    </cfRule>
    <cfRule type="expression" dxfId="214" priority="20">
      <formula>S$12="lø"</formula>
    </cfRule>
  </conditionalFormatting>
  <conditionalFormatting sqref="S24">
    <cfRule type="expression" dxfId="213" priority="17">
      <formula>S$12="sø"</formula>
    </cfRule>
    <cfRule type="expression" dxfId="212" priority="18">
      <formula>S$12="lø"</formula>
    </cfRule>
  </conditionalFormatting>
  <conditionalFormatting sqref="S25">
    <cfRule type="expression" dxfId="211" priority="15">
      <formula>S$12="sø"</formula>
    </cfRule>
    <cfRule type="expression" dxfId="210" priority="16">
      <formula>S$12="lø"</formula>
    </cfRule>
  </conditionalFormatting>
  <conditionalFormatting sqref="S26">
    <cfRule type="expression" dxfId="209" priority="13">
      <formula>S$12="sø"</formula>
    </cfRule>
    <cfRule type="expression" dxfId="208" priority="14">
      <formula>S$12="lø"</formula>
    </cfRule>
  </conditionalFormatting>
  <conditionalFormatting sqref="U14:U21">
    <cfRule type="expression" dxfId="207" priority="11">
      <formula>U$12="sø"</formula>
    </cfRule>
    <cfRule type="expression" dxfId="206" priority="12">
      <formula>U$12="lø"</formula>
    </cfRule>
  </conditionalFormatting>
  <conditionalFormatting sqref="U24:U26">
    <cfRule type="expression" dxfId="205" priority="9">
      <formula>U$12="sø"</formula>
    </cfRule>
    <cfRule type="expression" dxfId="204" priority="10">
      <formula>U$12="lø"</formula>
    </cfRule>
  </conditionalFormatting>
  <conditionalFormatting sqref="AD14:AD21">
    <cfRule type="expression" dxfId="203" priority="7">
      <formula>AD$12="sø"</formula>
    </cfRule>
    <cfRule type="expression" dxfId="202" priority="8">
      <formula>AD$12="lø"</formula>
    </cfRule>
  </conditionalFormatting>
  <conditionalFormatting sqref="AD24">
    <cfRule type="expression" dxfId="201" priority="5">
      <formula>AD$12="sø"</formula>
    </cfRule>
    <cfRule type="expression" dxfId="200" priority="6">
      <formula>AD$12="lø"</formula>
    </cfRule>
  </conditionalFormatting>
  <conditionalFormatting sqref="AD25">
    <cfRule type="expression" dxfId="199" priority="3">
      <formula>AD$12="sø"</formula>
    </cfRule>
    <cfRule type="expression" dxfId="198" priority="4">
      <formula>AD$12="lø"</formula>
    </cfRule>
  </conditionalFormatting>
  <conditionalFormatting sqref="AD26">
    <cfRule type="expression" dxfId="197" priority="1">
      <formula>AD$12="sø"</formula>
    </cfRule>
    <cfRule type="expression" dxfId="196" priority="2">
      <formula>AD$12="lø"</formula>
    </cfRule>
  </conditionalFormatting>
  <pageMargins left="0.47" right="0.38" top="0.81" bottom="0.65" header="0.51181102362204722" footer="0.3"/>
  <pageSetup paperSize="9" scale="53" pageOrder="overThenDown" orientation="landscape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AI41"/>
  <sheetViews>
    <sheetView showGridLines="0" zoomScale="85" zoomScaleNormal="85" workbookViewId="0">
      <selection activeCell="A14" sqref="A14:A21"/>
    </sheetView>
  </sheetViews>
  <sheetFormatPr defaultColWidth="11.42578125" defaultRowHeight="12.75" x14ac:dyDescent="0.2"/>
  <cols>
    <col min="1" max="1" width="44" customWidth="1"/>
    <col min="2" max="10" width="6.28515625" customWidth="1"/>
    <col min="11" max="32" width="6.140625" customWidth="1"/>
    <col min="33" max="33" width="10.140625" bestFit="1" customWidth="1"/>
    <col min="34" max="34" width="16.140625" customWidth="1"/>
    <col min="35" max="35" width="13.5703125" bestFit="1" customWidth="1"/>
    <col min="36" max="36" width="14.140625" customWidth="1"/>
  </cols>
  <sheetData>
    <row r="1" spans="1:35" ht="12" customHeight="1" x14ac:dyDescent="0.2">
      <c r="AB1" s="14"/>
      <c r="AC1" s="14"/>
      <c r="AD1" s="14"/>
    </row>
    <row r="2" spans="1:35" ht="29.25" customHeight="1" x14ac:dyDescent="0.5">
      <c r="B2" s="122" t="s">
        <v>0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AB2" s="14"/>
      <c r="AC2" s="14"/>
      <c r="AD2" s="14"/>
      <c r="AI2" s="21" t="str">
        <f>Grunndata!A18</f>
        <v>Holidays 2024</v>
      </c>
    </row>
    <row r="3" spans="1:35" ht="12" customHeight="1" x14ac:dyDescent="0.2"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16"/>
      <c r="AC3" s="16"/>
      <c r="AD3" s="16"/>
      <c r="AI3" s="107">
        <f>Grunndata!A19</f>
        <v>45292</v>
      </c>
    </row>
    <row r="4" spans="1:35" ht="28.5" customHeight="1" x14ac:dyDescent="0.5">
      <c r="A4" s="40"/>
      <c r="H4" s="122">
        <f>Grunndata!B2</f>
        <v>2024</v>
      </c>
      <c r="I4" s="122"/>
      <c r="J4" s="123"/>
      <c r="K4" s="123"/>
      <c r="L4" s="1" t="str">
        <f>TEXT(B11,"mmmm")</f>
        <v>juni</v>
      </c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16"/>
      <c r="AC4" s="16"/>
      <c r="AD4" s="9"/>
      <c r="AE4" s="9"/>
      <c r="AF4" s="9"/>
      <c r="AG4" s="9"/>
      <c r="AI4" s="107">
        <f>Grunndata!A20</f>
        <v>45379</v>
      </c>
    </row>
    <row r="5" spans="1:35" ht="27.75" customHeight="1" x14ac:dyDescent="0.25">
      <c r="A5" s="41"/>
      <c r="B5" s="124"/>
      <c r="C5" s="124"/>
      <c r="D5" s="124"/>
      <c r="E5" s="124"/>
      <c r="F5" s="124"/>
      <c r="G5" s="124"/>
      <c r="H5" s="124"/>
      <c r="I5" s="124"/>
      <c r="J5" s="124"/>
      <c r="K5" s="124"/>
      <c r="Q5" s="3"/>
      <c r="R5" s="3"/>
      <c r="S5" s="101"/>
      <c r="T5" s="7"/>
      <c r="Y5" s="8"/>
      <c r="Z5" s="8"/>
      <c r="AA5" s="8"/>
      <c r="AB5" s="16"/>
      <c r="AC5" s="16"/>
      <c r="AD5" s="8"/>
      <c r="AE5" s="14"/>
      <c r="AF5" s="15"/>
      <c r="AI5" s="107">
        <f>Grunndata!A21</f>
        <v>45380</v>
      </c>
    </row>
    <row r="6" spans="1:35" ht="24" customHeight="1" x14ac:dyDescent="0.2">
      <c r="A6" s="119" t="s">
        <v>1</v>
      </c>
      <c r="B6" s="120"/>
      <c r="C6" s="121"/>
      <c r="D6" s="128" t="str">
        <f>'1'!D6:J6</f>
        <v>Write title here</v>
      </c>
      <c r="E6" s="129"/>
      <c r="F6" s="129"/>
      <c r="G6" s="129"/>
      <c r="H6" s="129"/>
      <c r="I6" s="129"/>
      <c r="J6" s="130"/>
      <c r="K6" s="125" t="s">
        <v>2</v>
      </c>
      <c r="L6" s="126"/>
      <c r="M6" s="126"/>
      <c r="N6" s="126"/>
      <c r="O6" s="126"/>
      <c r="P6" s="126"/>
      <c r="Q6" s="126"/>
      <c r="R6" s="126"/>
      <c r="S6" s="127"/>
      <c r="T6" s="128" t="str">
        <f>'1'!T6:AA6</f>
        <v>Write grant agreement number here</v>
      </c>
      <c r="U6" s="129"/>
      <c r="V6" s="129"/>
      <c r="W6" s="129"/>
      <c r="X6" s="129"/>
      <c r="Y6" s="129"/>
      <c r="Z6" s="129"/>
      <c r="AA6" s="130"/>
      <c r="AB6" s="3"/>
      <c r="AC6" s="3"/>
      <c r="AD6" s="3"/>
      <c r="AE6" s="16"/>
      <c r="AF6" s="17"/>
      <c r="AG6" s="19"/>
      <c r="AI6" s="107">
        <f>Grunndata!A22</f>
        <v>45382</v>
      </c>
    </row>
    <row r="7" spans="1:35" ht="27" customHeight="1" x14ac:dyDescent="0.2">
      <c r="A7" s="119" t="s">
        <v>3</v>
      </c>
      <c r="B7" s="120"/>
      <c r="C7" s="121"/>
      <c r="D7" s="128" t="str">
        <f>'1'!D7:AA7</f>
        <v>EU</v>
      </c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30"/>
      <c r="AB7" s="3"/>
      <c r="AC7" s="3"/>
      <c r="AD7" s="3"/>
      <c r="AE7" s="9"/>
      <c r="AF7" s="17"/>
      <c r="AG7" s="19"/>
      <c r="AI7" s="107">
        <f>Grunndata!A23</f>
        <v>45383</v>
      </c>
    </row>
    <row r="8" spans="1:35" ht="27.75" customHeight="1" x14ac:dyDescent="0.2">
      <c r="A8" s="119" t="s">
        <v>5</v>
      </c>
      <c r="B8" s="120"/>
      <c r="C8" s="121"/>
      <c r="D8" s="116" t="str">
        <f>'1'!D8:AA8</f>
        <v>Write name here</v>
      </c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8"/>
      <c r="AB8" s="3"/>
      <c r="AD8" s="3"/>
      <c r="AE8" s="3"/>
      <c r="AF8" s="17" t="s">
        <v>6</v>
      </c>
      <c r="AG8" s="20">
        <f>NETWORKDAYS(B11,AE11,AI3:AI14)</f>
        <v>20</v>
      </c>
      <c r="AI8" s="107">
        <f>Grunndata!A24</f>
        <v>45413</v>
      </c>
    </row>
    <row r="9" spans="1:35" ht="12.95" customHeight="1" x14ac:dyDescent="0.2">
      <c r="A9" s="3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3"/>
      <c r="AA9" s="3"/>
      <c r="AB9" s="3"/>
      <c r="AC9" s="3"/>
      <c r="AD9" s="3"/>
      <c r="AE9" s="3"/>
      <c r="AF9" s="17"/>
      <c r="AG9" s="20"/>
      <c r="AI9" s="107">
        <f>Grunndata!A25</f>
        <v>45421</v>
      </c>
    </row>
    <row r="10" spans="1:35" ht="12.95" customHeight="1" x14ac:dyDescent="0.2">
      <c r="A10" s="3"/>
      <c r="B10" s="3"/>
      <c r="C10" s="3"/>
      <c r="D10" s="3"/>
      <c r="E10" s="3"/>
      <c r="I10" s="3"/>
      <c r="J10" s="3"/>
      <c r="K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4"/>
      <c r="AI10" s="107">
        <f>Grunndata!A26</f>
        <v>45429</v>
      </c>
    </row>
    <row r="11" spans="1:35" ht="12.95" customHeight="1" x14ac:dyDescent="0.2">
      <c r="A11" s="29" t="s">
        <v>7</v>
      </c>
      <c r="B11" s="30">
        <f>DATE(H4,6,1)</f>
        <v>45444</v>
      </c>
      <c r="C11" s="30">
        <f>B11+1</f>
        <v>45445</v>
      </c>
      <c r="D11" s="30">
        <f t="shared" ref="D11:AC11" si="0">C11+1</f>
        <v>45446</v>
      </c>
      <c r="E11" s="30">
        <f t="shared" si="0"/>
        <v>45447</v>
      </c>
      <c r="F11" s="30">
        <f t="shared" si="0"/>
        <v>45448</v>
      </c>
      <c r="G11" s="30">
        <f t="shared" si="0"/>
        <v>45449</v>
      </c>
      <c r="H11" s="30">
        <f t="shared" si="0"/>
        <v>45450</v>
      </c>
      <c r="I11" s="30">
        <f t="shared" si="0"/>
        <v>45451</v>
      </c>
      <c r="J11" s="30">
        <f t="shared" si="0"/>
        <v>45452</v>
      </c>
      <c r="K11" s="30">
        <f t="shared" si="0"/>
        <v>45453</v>
      </c>
      <c r="L11" s="30">
        <f t="shared" si="0"/>
        <v>45454</v>
      </c>
      <c r="M11" s="30">
        <f t="shared" si="0"/>
        <v>45455</v>
      </c>
      <c r="N11" s="30">
        <f>M11+1</f>
        <v>45456</v>
      </c>
      <c r="O11" s="30">
        <f t="shared" si="0"/>
        <v>45457</v>
      </c>
      <c r="P11" s="30">
        <f t="shared" si="0"/>
        <v>45458</v>
      </c>
      <c r="Q11" s="30">
        <f t="shared" si="0"/>
        <v>45459</v>
      </c>
      <c r="R11" s="30">
        <f t="shared" si="0"/>
        <v>45460</v>
      </c>
      <c r="S11" s="30">
        <f t="shared" si="0"/>
        <v>45461</v>
      </c>
      <c r="T11" s="30">
        <f t="shared" si="0"/>
        <v>45462</v>
      </c>
      <c r="U11" s="30">
        <f t="shared" si="0"/>
        <v>45463</v>
      </c>
      <c r="V11" s="30">
        <f t="shared" si="0"/>
        <v>45464</v>
      </c>
      <c r="W11" s="30">
        <f t="shared" si="0"/>
        <v>45465</v>
      </c>
      <c r="X11" s="30">
        <f t="shared" si="0"/>
        <v>45466</v>
      </c>
      <c r="Y11" s="30">
        <f t="shared" si="0"/>
        <v>45467</v>
      </c>
      <c r="Z11" s="30">
        <f t="shared" si="0"/>
        <v>45468</v>
      </c>
      <c r="AA11" s="30">
        <f t="shared" si="0"/>
        <v>45469</v>
      </c>
      <c r="AB11" s="30">
        <f t="shared" si="0"/>
        <v>45470</v>
      </c>
      <c r="AC11" s="30">
        <f t="shared" si="0"/>
        <v>45471</v>
      </c>
      <c r="AD11" s="30">
        <f t="shared" ref="AD11" si="1">AC11+1</f>
        <v>45472</v>
      </c>
      <c r="AE11" s="30">
        <f t="shared" ref="AE11" si="2">AD11+1</f>
        <v>45473</v>
      </c>
      <c r="AF11" s="30"/>
      <c r="AG11" s="26" t="s">
        <v>8</v>
      </c>
      <c r="AI11" s="107">
        <f>Grunndata!A27</f>
        <v>45431</v>
      </c>
    </row>
    <row r="12" spans="1:35" ht="12.95" customHeight="1" x14ac:dyDescent="0.2">
      <c r="A12" s="29" t="s">
        <v>9</v>
      </c>
      <c r="B12" s="31" t="str">
        <f>TEXT(B11,"ddd")</f>
        <v>lør</v>
      </c>
      <c r="C12" s="31" t="str">
        <f t="shared" ref="C12:AC12" si="3">TEXT(C11,"ddd")</f>
        <v>søn</v>
      </c>
      <c r="D12" s="31" t="str">
        <f t="shared" si="3"/>
        <v>man</v>
      </c>
      <c r="E12" s="31" t="str">
        <f t="shared" si="3"/>
        <v>tir</v>
      </c>
      <c r="F12" s="31" t="str">
        <f t="shared" si="3"/>
        <v>ons</v>
      </c>
      <c r="G12" s="31" t="str">
        <f t="shared" si="3"/>
        <v>tor</v>
      </c>
      <c r="H12" s="31" t="str">
        <f t="shared" si="3"/>
        <v>fre</v>
      </c>
      <c r="I12" s="31" t="str">
        <f t="shared" si="3"/>
        <v>lør</v>
      </c>
      <c r="J12" s="31" t="str">
        <f t="shared" si="3"/>
        <v>søn</v>
      </c>
      <c r="K12" s="31" t="str">
        <f t="shared" si="3"/>
        <v>man</v>
      </c>
      <c r="L12" s="31" t="str">
        <f t="shared" si="3"/>
        <v>tir</v>
      </c>
      <c r="M12" s="31" t="str">
        <f t="shared" si="3"/>
        <v>ons</v>
      </c>
      <c r="N12" s="31" t="str">
        <f t="shared" si="3"/>
        <v>tor</v>
      </c>
      <c r="O12" s="31" t="str">
        <f t="shared" si="3"/>
        <v>fre</v>
      </c>
      <c r="P12" s="31" t="str">
        <f t="shared" si="3"/>
        <v>lør</v>
      </c>
      <c r="Q12" s="31" t="str">
        <f t="shared" si="3"/>
        <v>søn</v>
      </c>
      <c r="R12" s="31" t="str">
        <f t="shared" si="3"/>
        <v>man</v>
      </c>
      <c r="S12" s="31" t="str">
        <f t="shared" si="3"/>
        <v>tir</v>
      </c>
      <c r="T12" s="31" t="str">
        <f t="shared" si="3"/>
        <v>ons</v>
      </c>
      <c r="U12" s="31" t="str">
        <f t="shared" si="3"/>
        <v>tor</v>
      </c>
      <c r="V12" s="31" t="str">
        <f t="shared" si="3"/>
        <v>fre</v>
      </c>
      <c r="W12" s="31" t="str">
        <f t="shared" si="3"/>
        <v>lør</v>
      </c>
      <c r="X12" s="31" t="str">
        <f t="shared" si="3"/>
        <v>søn</v>
      </c>
      <c r="Y12" s="31" t="str">
        <f t="shared" si="3"/>
        <v>man</v>
      </c>
      <c r="Z12" s="31" t="str">
        <f t="shared" si="3"/>
        <v>tir</v>
      </c>
      <c r="AA12" s="31" t="str">
        <f t="shared" si="3"/>
        <v>ons</v>
      </c>
      <c r="AB12" s="31" t="str">
        <f t="shared" si="3"/>
        <v>tor</v>
      </c>
      <c r="AC12" s="31" t="str">
        <f t="shared" si="3"/>
        <v>fre</v>
      </c>
      <c r="AD12" s="31" t="str">
        <f t="shared" ref="AD12:AE12" si="4">TEXT(AD11,"ddd")</f>
        <v>lør</v>
      </c>
      <c r="AE12" s="31" t="str">
        <f t="shared" si="4"/>
        <v>søn</v>
      </c>
      <c r="AF12" s="31"/>
      <c r="AG12" s="24"/>
      <c r="AI12" s="107">
        <f>Grunndata!A28</f>
        <v>45432</v>
      </c>
    </row>
    <row r="13" spans="1:35" ht="12.95" customHeight="1" x14ac:dyDescent="0.2">
      <c r="A13" s="27" t="s">
        <v>10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4"/>
      <c r="AI13" s="107">
        <f>Grunndata!A29</f>
        <v>45651</v>
      </c>
    </row>
    <row r="14" spans="1:35" ht="12.95" customHeight="1" x14ac:dyDescent="0.2">
      <c r="A14" s="62" t="s">
        <v>11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25"/>
      <c r="AG14" s="32">
        <f t="shared" ref="AG14:AG22" si="5">SUM(B14:AF14)</f>
        <v>0</v>
      </c>
      <c r="AI14" s="107">
        <f>Grunndata!A30</f>
        <v>45652</v>
      </c>
    </row>
    <row r="15" spans="1:35" ht="12.95" customHeight="1" x14ac:dyDescent="0.2">
      <c r="A15" s="62" t="s">
        <v>12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25"/>
      <c r="AG15" s="32">
        <f t="shared" si="5"/>
        <v>0</v>
      </c>
      <c r="AI15" s="18"/>
    </row>
    <row r="16" spans="1:35" ht="12.95" customHeight="1" x14ac:dyDescent="0.2">
      <c r="A16" s="62" t="s">
        <v>13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25"/>
      <c r="AG16" s="32">
        <f>SUM(B16:AF16)</f>
        <v>0</v>
      </c>
    </row>
    <row r="17" spans="1:34" ht="12.95" customHeight="1" x14ac:dyDescent="0.2">
      <c r="A17" s="62" t="s">
        <v>14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25"/>
      <c r="AG17" s="32">
        <f t="shared" si="5"/>
        <v>0</v>
      </c>
    </row>
    <row r="18" spans="1:34" ht="12.95" customHeight="1" x14ac:dyDescent="0.2">
      <c r="A18" s="62" t="s">
        <v>15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25"/>
      <c r="AG18" s="32">
        <f t="shared" si="5"/>
        <v>0</v>
      </c>
    </row>
    <row r="19" spans="1:34" ht="12.95" customHeight="1" x14ac:dyDescent="0.2">
      <c r="A19" s="62" t="s">
        <v>16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25"/>
      <c r="AG19" s="32">
        <f t="shared" si="5"/>
        <v>0</v>
      </c>
    </row>
    <row r="20" spans="1:34" ht="12.95" customHeight="1" x14ac:dyDescent="0.2">
      <c r="A20" s="62" t="s">
        <v>17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25"/>
      <c r="AG20" s="32">
        <f t="shared" si="5"/>
        <v>0</v>
      </c>
    </row>
    <row r="21" spans="1:34" ht="12.95" customHeight="1" x14ac:dyDescent="0.2">
      <c r="A21" s="62" t="s">
        <v>18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25"/>
      <c r="AG21" s="32">
        <f t="shared" si="5"/>
        <v>0</v>
      </c>
    </row>
    <row r="22" spans="1:34" ht="12.75" customHeight="1" x14ac:dyDescent="0.2">
      <c r="A22" s="26" t="s">
        <v>19</v>
      </c>
      <c r="B22" s="32">
        <f t="shared" ref="B22:AE22" si="6">SUM(B14:B21)</f>
        <v>0</v>
      </c>
      <c r="C22" s="32">
        <f t="shared" si="6"/>
        <v>0</v>
      </c>
      <c r="D22" s="32">
        <f t="shared" si="6"/>
        <v>0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0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6"/>
        <v>0</v>
      </c>
      <c r="O22" s="32">
        <f t="shared" si="6"/>
        <v>0</v>
      </c>
      <c r="P22" s="32">
        <f t="shared" si="6"/>
        <v>0</v>
      </c>
      <c r="Q22" s="32">
        <f t="shared" si="6"/>
        <v>0</v>
      </c>
      <c r="R22" s="32">
        <f t="shared" si="6"/>
        <v>0</v>
      </c>
      <c r="S22" s="32">
        <f t="shared" si="6"/>
        <v>0</v>
      </c>
      <c r="T22" s="32">
        <f t="shared" si="6"/>
        <v>0</v>
      </c>
      <c r="U22" s="32">
        <f t="shared" si="6"/>
        <v>0</v>
      </c>
      <c r="V22" s="32">
        <f t="shared" si="6"/>
        <v>0</v>
      </c>
      <c r="W22" s="32">
        <f t="shared" si="6"/>
        <v>0</v>
      </c>
      <c r="X22" s="32">
        <f t="shared" si="6"/>
        <v>0</v>
      </c>
      <c r="Y22" s="32">
        <f t="shared" si="6"/>
        <v>0</v>
      </c>
      <c r="Z22" s="32">
        <f t="shared" si="6"/>
        <v>0</v>
      </c>
      <c r="AA22" s="32">
        <f t="shared" si="6"/>
        <v>0</v>
      </c>
      <c r="AB22" s="32">
        <f t="shared" si="6"/>
        <v>0</v>
      </c>
      <c r="AC22" s="32">
        <f t="shared" si="6"/>
        <v>0</v>
      </c>
      <c r="AD22" s="32">
        <f t="shared" si="6"/>
        <v>0</v>
      </c>
      <c r="AE22" s="32">
        <f t="shared" si="6"/>
        <v>0</v>
      </c>
      <c r="AF22" s="32">
        <f>SUM(AF14:AF21)</f>
        <v>0</v>
      </c>
      <c r="AG22" s="32">
        <f t="shared" si="5"/>
        <v>0</v>
      </c>
    </row>
    <row r="23" spans="1:34" ht="12.95" customHeight="1" x14ac:dyDescent="0.2">
      <c r="A23" s="27" t="s">
        <v>20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</row>
    <row r="24" spans="1:34" ht="12.95" customHeight="1" x14ac:dyDescent="0.2">
      <c r="A24" s="24" t="s">
        <v>21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25"/>
      <c r="AG24" s="32">
        <f>SUM(B24:AF24)</f>
        <v>0</v>
      </c>
    </row>
    <row r="25" spans="1:34" x14ac:dyDescent="0.2">
      <c r="A25" s="24" t="s">
        <v>22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25"/>
      <c r="AG25" s="32">
        <f>SUM(B25:AF25)</f>
        <v>0</v>
      </c>
    </row>
    <row r="26" spans="1:34" x14ac:dyDescent="0.2">
      <c r="A26" s="24" t="s">
        <v>23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25"/>
      <c r="AG26" s="32">
        <f>SUM(B26:AF26)</f>
        <v>0</v>
      </c>
    </row>
    <row r="27" spans="1:34" x14ac:dyDescent="0.2">
      <c r="A27" s="26" t="s">
        <v>24</v>
      </c>
      <c r="B27" s="32">
        <f t="shared" ref="B27:AF27" si="7">SUM(B24:B26)</f>
        <v>0</v>
      </c>
      <c r="C27" s="32">
        <f t="shared" si="7"/>
        <v>0</v>
      </c>
      <c r="D27" s="32">
        <f t="shared" si="7"/>
        <v>0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0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si="7"/>
        <v>0</v>
      </c>
      <c r="O27" s="32">
        <f t="shared" si="7"/>
        <v>0</v>
      </c>
      <c r="P27" s="32">
        <f t="shared" si="7"/>
        <v>0</v>
      </c>
      <c r="Q27" s="32">
        <f t="shared" si="7"/>
        <v>0</v>
      </c>
      <c r="R27" s="32">
        <f t="shared" si="7"/>
        <v>0</v>
      </c>
      <c r="S27" s="32">
        <f t="shared" si="7"/>
        <v>0</v>
      </c>
      <c r="T27" s="32">
        <f t="shared" si="7"/>
        <v>0</v>
      </c>
      <c r="U27" s="32">
        <f t="shared" si="7"/>
        <v>0</v>
      </c>
      <c r="V27" s="32">
        <f t="shared" si="7"/>
        <v>0</v>
      </c>
      <c r="W27" s="32">
        <f t="shared" si="7"/>
        <v>0</v>
      </c>
      <c r="X27" s="32">
        <f t="shared" si="7"/>
        <v>0</v>
      </c>
      <c r="Y27" s="32">
        <f t="shared" si="7"/>
        <v>0</v>
      </c>
      <c r="Z27" s="32">
        <f t="shared" si="7"/>
        <v>0</v>
      </c>
      <c r="AA27" s="32">
        <f t="shared" si="7"/>
        <v>0</v>
      </c>
      <c r="AB27" s="32">
        <f t="shared" si="7"/>
        <v>0</v>
      </c>
      <c r="AC27" s="32">
        <f t="shared" si="7"/>
        <v>0</v>
      </c>
      <c r="AD27" s="32">
        <f t="shared" si="7"/>
        <v>0</v>
      </c>
      <c r="AE27" s="32">
        <f t="shared" si="7"/>
        <v>0</v>
      </c>
      <c r="AF27" s="32">
        <f t="shared" si="7"/>
        <v>0</v>
      </c>
      <c r="AG27" s="32">
        <f>SUM(B27:AF27)</f>
        <v>0</v>
      </c>
    </row>
    <row r="28" spans="1:34" x14ac:dyDescent="0.2">
      <c r="A28" s="35" t="s">
        <v>25</v>
      </c>
      <c r="B28" s="36">
        <f>B22+B27</f>
        <v>0</v>
      </c>
      <c r="C28" s="36">
        <f t="shared" ref="C28:AF28" si="8">C22+C27</f>
        <v>0</v>
      </c>
      <c r="D28" s="36">
        <f t="shared" si="8"/>
        <v>0</v>
      </c>
      <c r="E28" s="36">
        <f t="shared" si="8"/>
        <v>0</v>
      </c>
      <c r="F28" s="36">
        <f t="shared" si="8"/>
        <v>0</v>
      </c>
      <c r="G28" s="36">
        <f t="shared" si="8"/>
        <v>0</v>
      </c>
      <c r="H28" s="36">
        <f t="shared" si="8"/>
        <v>0</v>
      </c>
      <c r="I28" s="36">
        <f t="shared" si="8"/>
        <v>0</v>
      </c>
      <c r="J28" s="36">
        <f t="shared" si="8"/>
        <v>0</v>
      </c>
      <c r="K28" s="36">
        <f t="shared" si="8"/>
        <v>0</v>
      </c>
      <c r="L28" s="36">
        <f t="shared" si="8"/>
        <v>0</v>
      </c>
      <c r="M28" s="36">
        <f t="shared" si="8"/>
        <v>0</v>
      </c>
      <c r="N28" s="36">
        <f t="shared" si="8"/>
        <v>0</v>
      </c>
      <c r="O28" s="36">
        <f t="shared" si="8"/>
        <v>0</v>
      </c>
      <c r="P28" s="36">
        <f t="shared" si="8"/>
        <v>0</v>
      </c>
      <c r="Q28" s="36">
        <f t="shared" si="8"/>
        <v>0</v>
      </c>
      <c r="R28" s="36">
        <f t="shared" si="8"/>
        <v>0</v>
      </c>
      <c r="S28" s="36">
        <f t="shared" si="8"/>
        <v>0</v>
      </c>
      <c r="T28" s="36">
        <f t="shared" si="8"/>
        <v>0</v>
      </c>
      <c r="U28" s="36">
        <f t="shared" si="8"/>
        <v>0</v>
      </c>
      <c r="V28" s="36">
        <f t="shared" si="8"/>
        <v>0</v>
      </c>
      <c r="W28" s="36">
        <f t="shared" si="8"/>
        <v>0</v>
      </c>
      <c r="X28" s="36">
        <f t="shared" si="8"/>
        <v>0</v>
      </c>
      <c r="Y28" s="36">
        <f t="shared" si="8"/>
        <v>0</v>
      </c>
      <c r="Z28" s="36">
        <f t="shared" si="8"/>
        <v>0</v>
      </c>
      <c r="AA28" s="36">
        <f t="shared" si="8"/>
        <v>0</v>
      </c>
      <c r="AB28" s="36">
        <f t="shared" si="8"/>
        <v>0</v>
      </c>
      <c r="AC28" s="36">
        <f t="shared" si="8"/>
        <v>0</v>
      </c>
      <c r="AD28" s="36">
        <f t="shared" si="8"/>
        <v>0</v>
      </c>
      <c r="AE28" s="36">
        <f t="shared" si="8"/>
        <v>0</v>
      </c>
      <c r="AF28" s="36">
        <f t="shared" si="8"/>
        <v>0</v>
      </c>
      <c r="AG28" s="37">
        <f>AG27</f>
        <v>0</v>
      </c>
    </row>
    <row r="29" spans="1:34" x14ac:dyDescent="0.2">
      <c r="A29" s="43"/>
      <c r="B29" s="44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7"/>
      <c r="AG29" s="42"/>
    </row>
    <row r="30" spans="1:34" ht="29.25" customHeight="1" x14ac:dyDescent="0.2">
      <c r="A30" s="108" t="s">
        <v>26</v>
      </c>
      <c r="B30" s="109"/>
      <c r="C30" s="110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2"/>
      <c r="AG30" s="45">
        <f>AG9-AG28</f>
        <v>0</v>
      </c>
    </row>
    <row r="32" spans="1:34" ht="17.25" customHeight="1" x14ac:dyDescent="0.2">
      <c r="A32" s="49" t="s">
        <v>27</v>
      </c>
      <c r="G32" s="113" t="s">
        <v>28</v>
      </c>
      <c r="H32" s="114"/>
      <c r="I32" s="114"/>
      <c r="J32" s="114"/>
      <c r="K32" s="114"/>
      <c r="L32" s="114"/>
      <c r="M32" s="115"/>
      <c r="Q32" s="13"/>
      <c r="W32" s="9"/>
      <c r="X32" s="9"/>
      <c r="Y32" s="9"/>
      <c r="Z32" s="9"/>
      <c r="AA32" s="9"/>
      <c r="AB32" s="9"/>
      <c r="AC32" s="9"/>
      <c r="AD32" s="9"/>
      <c r="AE32" s="102"/>
      <c r="AF32" s="9"/>
      <c r="AG32" s="9" t="s">
        <v>29</v>
      </c>
      <c r="AH32" s="33" t="s">
        <v>30</v>
      </c>
    </row>
    <row r="33" spans="1:34" x14ac:dyDescent="0.2">
      <c r="A33" s="61" t="str">
        <f>IF('1'!A33="","",'1'!A33)</f>
        <v/>
      </c>
      <c r="B33" s="48"/>
      <c r="C33" s="48"/>
      <c r="D33" s="48"/>
      <c r="G33" s="131" t="str">
        <f>IF('1'!G33:M33="","",'1'!G33:M33)</f>
        <v/>
      </c>
      <c r="H33" s="132"/>
      <c r="I33" s="132"/>
      <c r="J33" s="132"/>
      <c r="K33" s="132"/>
      <c r="L33" s="132"/>
      <c r="M33" s="133"/>
      <c r="W33" s="9"/>
      <c r="X33" s="9"/>
      <c r="Y33" s="9"/>
      <c r="Z33" s="9"/>
      <c r="AA33" s="9"/>
      <c r="AB33" s="9"/>
      <c r="AC33" s="9"/>
      <c r="AD33" s="12"/>
      <c r="AE33" s="12" t="s">
        <v>31</v>
      </c>
      <c r="AF33" s="12"/>
      <c r="AG33" s="38">
        <f>AG22</f>
        <v>0</v>
      </c>
      <c r="AH33" s="38">
        <f>'5'!AH33+'6'!AG33</f>
        <v>0</v>
      </c>
    </row>
    <row r="34" spans="1:34" x14ac:dyDescent="0.2">
      <c r="W34" s="9"/>
      <c r="X34" s="9"/>
      <c r="Y34" s="9"/>
      <c r="Z34" s="9"/>
      <c r="AA34" s="9"/>
      <c r="AB34" s="9"/>
      <c r="AC34" s="9"/>
      <c r="AD34" s="11"/>
      <c r="AE34" s="12" t="s">
        <v>20</v>
      </c>
      <c r="AF34" s="12"/>
      <c r="AG34" s="38">
        <f>AG27</f>
        <v>0</v>
      </c>
      <c r="AH34" s="38">
        <f>'5'!AH34+'6'!AG34</f>
        <v>0</v>
      </c>
    </row>
    <row r="35" spans="1:34" x14ac:dyDescent="0.2">
      <c r="A35" s="39"/>
      <c r="B35" s="39"/>
      <c r="C35" s="39"/>
      <c r="D35" s="39"/>
      <c r="G35" s="39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W35" s="9"/>
      <c r="X35" s="9"/>
      <c r="Y35" s="9"/>
      <c r="Z35" s="9"/>
      <c r="AA35" s="9"/>
      <c r="AB35" s="9"/>
      <c r="AC35" s="9"/>
      <c r="AD35" s="9"/>
      <c r="AE35" s="9" t="s">
        <v>8</v>
      </c>
      <c r="AF35" s="9"/>
      <c r="AG35" s="38">
        <f>AG33+AG34</f>
        <v>0</v>
      </c>
      <c r="AH35" s="38">
        <f>AH33+AH34</f>
        <v>0</v>
      </c>
    </row>
    <row r="36" spans="1:34" x14ac:dyDescent="0.2">
      <c r="A36" s="5" t="s">
        <v>32</v>
      </c>
      <c r="G36" s="5" t="s">
        <v>32</v>
      </c>
      <c r="W36" s="9"/>
      <c r="X36" s="9"/>
      <c r="Y36" s="9"/>
      <c r="Z36" s="9"/>
      <c r="AA36" s="9"/>
    </row>
    <row r="38" spans="1:34" x14ac:dyDescent="0.2">
      <c r="AG38" s="6"/>
    </row>
    <row r="40" spans="1:34" x14ac:dyDescent="0.2">
      <c r="AE40" s="4"/>
      <c r="AF40" s="4"/>
    </row>
    <row r="41" spans="1:34" x14ac:dyDescent="0.2">
      <c r="A41" s="2"/>
    </row>
  </sheetData>
  <mergeCells count="16">
    <mergeCell ref="A30:B30"/>
    <mergeCell ref="C30:AF30"/>
    <mergeCell ref="G32:M32"/>
    <mergeCell ref="G33:M33"/>
    <mergeCell ref="A7:C7"/>
    <mergeCell ref="D7:AA7"/>
    <mergeCell ref="A8:C8"/>
    <mergeCell ref="D8:AA8"/>
    <mergeCell ref="B2:V2"/>
    <mergeCell ref="H4:I4"/>
    <mergeCell ref="J4:K4"/>
    <mergeCell ref="B5:K5"/>
    <mergeCell ref="A6:C6"/>
    <mergeCell ref="D6:J6"/>
    <mergeCell ref="K6:S6"/>
    <mergeCell ref="T6:AA6"/>
  </mergeCells>
  <conditionalFormatting sqref="B12:AF12">
    <cfRule type="containsText" dxfId="195" priority="42" operator="containsText" text="lø">
      <formula>NOT(ISERROR(SEARCH("lø",B12)))</formula>
    </cfRule>
    <cfRule type="containsText" dxfId="194" priority="43" operator="containsText" text="sø">
      <formula>NOT(ISERROR(SEARCH("sø",B12)))</formula>
    </cfRule>
  </conditionalFormatting>
  <conditionalFormatting sqref="B24:J24 L24:AF24">
    <cfRule type="expression" dxfId="193" priority="34">
      <formula>B$12="sø"</formula>
    </cfRule>
    <cfRule type="expression" dxfId="192" priority="35">
      <formula>B$12="lø"</formula>
    </cfRule>
  </conditionalFormatting>
  <conditionalFormatting sqref="I24">
    <cfRule type="expression" dxfId="191" priority="32">
      <formula>$H$12="sø"</formula>
    </cfRule>
    <cfRule type="expression" dxfId="190" priority="33">
      <formula>$H$12="lø"</formula>
    </cfRule>
  </conditionalFormatting>
  <conditionalFormatting sqref="J24">
    <cfRule type="expression" dxfId="189" priority="30">
      <formula>J$12="sø"</formula>
    </cfRule>
    <cfRule type="expression" dxfId="188" priority="31">
      <formula>J$12="lø"</formula>
    </cfRule>
  </conditionalFormatting>
  <conditionalFormatting sqref="B25:J25 L25:AF25">
    <cfRule type="expression" dxfId="187" priority="28">
      <formula>B$12="sø"</formula>
    </cfRule>
    <cfRule type="expression" dxfId="186" priority="29">
      <formula>B$12="lø"</formula>
    </cfRule>
  </conditionalFormatting>
  <conditionalFormatting sqref="I25">
    <cfRule type="expression" dxfId="185" priority="26">
      <formula>$H$12="sø"</formula>
    </cfRule>
    <cfRule type="expression" dxfId="184" priority="27">
      <formula>$H$12="lø"</formula>
    </cfRule>
  </conditionalFormatting>
  <conditionalFormatting sqref="J25">
    <cfRule type="expression" dxfId="183" priority="24">
      <formula>J$12="sø"</formula>
    </cfRule>
    <cfRule type="expression" dxfId="182" priority="25">
      <formula>J$12="lø"</formula>
    </cfRule>
  </conditionalFormatting>
  <conditionalFormatting sqref="B26:J26 L26:AF26">
    <cfRule type="expression" dxfId="181" priority="22">
      <formula>B$12="sø"</formula>
    </cfRule>
    <cfRule type="expression" dxfId="180" priority="23">
      <formula>B$12="lø"</formula>
    </cfRule>
  </conditionalFormatting>
  <conditionalFormatting sqref="I26">
    <cfRule type="expression" dxfId="179" priority="20">
      <formula>$H$12="sø"</formula>
    </cfRule>
    <cfRule type="expression" dxfId="178" priority="21">
      <formula>$H$12="lø"</formula>
    </cfRule>
  </conditionalFormatting>
  <conditionalFormatting sqref="J26">
    <cfRule type="expression" dxfId="177" priority="18">
      <formula>J$12="sø"</formula>
    </cfRule>
    <cfRule type="expression" dxfId="176" priority="19">
      <formula>J$12="lø"</formula>
    </cfRule>
  </conditionalFormatting>
  <conditionalFormatting sqref="B28:AF29">
    <cfRule type="cellIs" dxfId="175" priority="17" operator="greaterThan">
      <formula>24</formula>
    </cfRule>
  </conditionalFormatting>
  <conditionalFormatting sqref="K24:K26">
    <cfRule type="expression" dxfId="174" priority="9">
      <formula>K$12="sø"</formula>
    </cfRule>
    <cfRule type="expression" dxfId="173" priority="10">
      <formula>K$12="lø"</formula>
    </cfRule>
  </conditionalFormatting>
  <conditionalFormatting sqref="B14:AF21">
    <cfRule type="expression" dxfId="172" priority="5">
      <formula>B$12="sø"</formula>
    </cfRule>
    <cfRule type="expression" dxfId="171" priority="6">
      <formula>B$12="lø"</formula>
    </cfRule>
  </conditionalFormatting>
  <conditionalFormatting sqref="I14">
    <cfRule type="expression" dxfId="170" priority="3">
      <formula>$H$12="sø"</formula>
    </cfRule>
    <cfRule type="expression" dxfId="169" priority="4">
      <formula>$H$12="lø"</formula>
    </cfRule>
  </conditionalFormatting>
  <conditionalFormatting sqref="J14">
    <cfRule type="expression" dxfId="168" priority="1">
      <formula>J$12="sø"</formula>
    </cfRule>
    <cfRule type="expression" dxfId="167" priority="2">
      <formula>J$12="lø"</formula>
    </cfRule>
  </conditionalFormatting>
  <pageMargins left="0.47" right="0.38" top="0.81" bottom="0.65" header="0.51181102362204722" footer="0.3"/>
  <pageSetup paperSize="9" scale="53" pageOrder="overThenDown" orientation="landscape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AI45"/>
  <sheetViews>
    <sheetView showGridLines="0" zoomScale="85" zoomScaleNormal="85" workbookViewId="0">
      <selection activeCell="A14" sqref="A14:A21"/>
    </sheetView>
  </sheetViews>
  <sheetFormatPr defaultColWidth="11.42578125" defaultRowHeight="12.75" x14ac:dyDescent="0.2"/>
  <cols>
    <col min="1" max="1" width="44" customWidth="1"/>
    <col min="2" max="10" width="6.28515625" customWidth="1"/>
    <col min="11" max="32" width="6.140625" customWidth="1"/>
    <col min="33" max="33" width="10.140625" bestFit="1" customWidth="1"/>
    <col min="34" max="34" width="16.140625" customWidth="1"/>
    <col min="35" max="35" width="13.5703125" bestFit="1" customWidth="1"/>
    <col min="36" max="36" width="14.140625" customWidth="1"/>
  </cols>
  <sheetData>
    <row r="1" spans="1:35" ht="12" customHeight="1" x14ac:dyDescent="0.2">
      <c r="AB1" s="14"/>
      <c r="AC1" s="14"/>
      <c r="AD1" s="14"/>
    </row>
    <row r="2" spans="1:35" ht="29.25" customHeight="1" x14ac:dyDescent="0.5">
      <c r="B2" s="122" t="s">
        <v>0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AB2" s="14"/>
      <c r="AC2" s="14"/>
      <c r="AD2" s="14"/>
      <c r="AI2" s="21" t="str">
        <f>Grunndata!A18</f>
        <v>Holidays 2024</v>
      </c>
    </row>
    <row r="3" spans="1:35" ht="12" customHeight="1" x14ac:dyDescent="0.2"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16"/>
      <c r="AC3" s="16"/>
      <c r="AD3" s="16"/>
      <c r="AI3" s="107">
        <f>Grunndata!A19</f>
        <v>45292</v>
      </c>
    </row>
    <row r="4" spans="1:35" ht="28.5" customHeight="1" x14ac:dyDescent="0.5">
      <c r="A4" s="40"/>
      <c r="H4" s="122">
        <f>Grunndata!B2</f>
        <v>2024</v>
      </c>
      <c r="I4" s="122"/>
      <c r="J4" s="123"/>
      <c r="K4" s="123"/>
      <c r="L4" s="1" t="str">
        <f>TEXT(B11,"mmmm")</f>
        <v>juli</v>
      </c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16"/>
      <c r="AC4" s="16"/>
      <c r="AD4" s="9"/>
      <c r="AE4" s="9"/>
      <c r="AF4" s="9"/>
      <c r="AG4" s="9"/>
      <c r="AI4" s="107">
        <f>Grunndata!A20</f>
        <v>45379</v>
      </c>
    </row>
    <row r="5" spans="1:35" ht="27.75" customHeight="1" x14ac:dyDescent="0.25">
      <c r="A5" s="41"/>
      <c r="B5" s="124"/>
      <c r="C5" s="124"/>
      <c r="D5" s="124"/>
      <c r="E5" s="124"/>
      <c r="F5" s="124"/>
      <c r="G5" s="124"/>
      <c r="H5" s="124"/>
      <c r="I5" s="124"/>
      <c r="J5" s="124"/>
      <c r="K5" s="124"/>
      <c r="Q5" s="3"/>
      <c r="R5" s="3"/>
      <c r="S5" s="101"/>
      <c r="T5" s="7"/>
      <c r="Y5" s="8"/>
      <c r="Z5" s="8"/>
      <c r="AA5" s="8"/>
      <c r="AB5" s="16"/>
      <c r="AC5" s="16"/>
      <c r="AD5" s="8"/>
      <c r="AE5" s="14"/>
      <c r="AF5" s="15"/>
      <c r="AI5" s="107">
        <f>Grunndata!A21</f>
        <v>45380</v>
      </c>
    </row>
    <row r="6" spans="1:35" ht="24" customHeight="1" x14ac:dyDescent="0.2">
      <c r="A6" s="119" t="s">
        <v>1</v>
      </c>
      <c r="B6" s="120"/>
      <c r="C6" s="121"/>
      <c r="D6" s="128" t="str">
        <f>'1'!D6:J6</f>
        <v>Write title here</v>
      </c>
      <c r="E6" s="129"/>
      <c r="F6" s="129"/>
      <c r="G6" s="129"/>
      <c r="H6" s="129"/>
      <c r="I6" s="129"/>
      <c r="J6" s="130"/>
      <c r="K6" s="125" t="s">
        <v>2</v>
      </c>
      <c r="L6" s="126"/>
      <c r="M6" s="126"/>
      <c r="N6" s="126"/>
      <c r="O6" s="126"/>
      <c r="P6" s="126"/>
      <c r="Q6" s="126"/>
      <c r="R6" s="126"/>
      <c r="S6" s="127"/>
      <c r="T6" s="128" t="str">
        <f>'1'!T6:AA6</f>
        <v>Write grant agreement number here</v>
      </c>
      <c r="U6" s="129"/>
      <c r="V6" s="129"/>
      <c r="W6" s="129"/>
      <c r="X6" s="129"/>
      <c r="Y6" s="129"/>
      <c r="Z6" s="129"/>
      <c r="AA6" s="130"/>
      <c r="AB6" s="3"/>
      <c r="AC6" s="3"/>
      <c r="AD6" s="3"/>
      <c r="AE6" s="16"/>
      <c r="AF6" s="17"/>
      <c r="AG6" s="19"/>
      <c r="AI6" s="107">
        <f>Grunndata!A22</f>
        <v>45382</v>
      </c>
    </row>
    <row r="7" spans="1:35" ht="27" customHeight="1" x14ac:dyDescent="0.2">
      <c r="A7" s="119" t="s">
        <v>3</v>
      </c>
      <c r="B7" s="120"/>
      <c r="C7" s="121"/>
      <c r="D7" s="128" t="str">
        <f>'1'!D7:AA7</f>
        <v>EU</v>
      </c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30"/>
      <c r="AB7" s="3"/>
      <c r="AC7" s="3"/>
      <c r="AD7" s="3"/>
      <c r="AE7" s="9"/>
      <c r="AF7" s="17"/>
      <c r="AG7" s="19"/>
      <c r="AI7" s="107">
        <f>Grunndata!A23</f>
        <v>45383</v>
      </c>
    </row>
    <row r="8" spans="1:35" ht="27.75" customHeight="1" x14ac:dyDescent="0.2">
      <c r="A8" s="119" t="s">
        <v>5</v>
      </c>
      <c r="B8" s="120"/>
      <c r="C8" s="121"/>
      <c r="D8" s="116" t="str">
        <f>'1'!D8:AA8</f>
        <v>Write name here</v>
      </c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8"/>
      <c r="AB8" s="3"/>
      <c r="AD8" s="3"/>
      <c r="AE8" s="3"/>
      <c r="AF8" s="17" t="s">
        <v>6</v>
      </c>
      <c r="AG8" s="20">
        <f>NETWORKDAYS(B11,AF11,AI3:AI14)</f>
        <v>23</v>
      </c>
      <c r="AI8" s="107">
        <f>Grunndata!A24</f>
        <v>45413</v>
      </c>
    </row>
    <row r="9" spans="1:35" ht="12.95" customHeight="1" x14ac:dyDescent="0.2">
      <c r="A9" s="3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3"/>
      <c r="AA9" s="3"/>
      <c r="AB9" s="3"/>
      <c r="AC9" s="3"/>
      <c r="AD9" s="3"/>
      <c r="AE9" s="3"/>
      <c r="AF9" s="17"/>
      <c r="AG9" s="20"/>
      <c r="AI9" s="107">
        <f>Grunndata!A25</f>
        <v>45421</v>
      </c>
    </row>
    <row r="10" spans="1:35" ht="12.95" customHeight="1" x14ac:dyDescent="0.2">
      <c r="A10" s="3"/>
      <c r="B10" s="3"/>
      <c r="C10" s="3"/>
      <c r="D10" s="3"/>
      <c r="E10" s="3"/>
      <c r="I10" s="3"/>
      <c r="J10" s="3"/>
      <c r="K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4"/>
      <c r="AI10" s="107">
        <f>Grunndata!A26</f>
        <v>45429</v>
      </c>
    </row>
    <row r="11" spans="1:35" ht="12.95" customHeight="1" x14ac:dyDescent="0.2">
      <c r="A11" s="29" t="s">
        <v>7</v>
      </c>
      <c r="B11" s="30">
        <f>DATE(H4,7,1)</f>
        <v>45474</v>
      </c>
      <c r="C11" s="30">
        <f>B11+1</f>
        <v>45475</v>
      </c>
      <c r="D11" s="30">
        <f t="shared" ref="D11:AC11" si="0">C11+1</f>
        <v>45476</v>
      </c>
      <c r="E11" s="30">
        <f t="shared" si="0"/>
        <v>45477</v>
      </c>
      <c r="F11" s="30">
        <f t="shared" si="0"/>
        <v>45478</v>
      </c>
      <c r="G11" s="30">
        <f t="shared" si="0"/>
        <v>45479</v>
      </c>
      <c r="H11" s="30">
        <f t="shared" si="0"/>
        <v>45480</v>
      </c>
      <c r="I11" s="30">
        <f t="shared" si="0"/>
        <v>45481</v>
      </c>
      <c r="J11" s="30">
        <f t="shared" si="0"/>
        <v>45482</v>
      </c>
      <c r="K11" s="30">
        <f t="shared" si="0"/>
        <v>45483</v>
      </c>
      <c r="L11" s="30">
        <f t="shared" si="0"/>
        <v>45484</v>
      </c>
      <c r="M11" s="30">
        <f t="shared" si="0"/>
        <v>45485</v>
      </c>
      <c r="N11" s="30">
        <f>M11+1</f>
        <v>45486</v>
      </c>
      <c r="O11" s="30">
        <f t="shared" si="0"/>
        <v>45487</v>
      </c>
      <c r="P11" s="30">
        <f t="shared" si="0"/>
        <v>45488</v>
      </c>
      <c r="Q11" s="30">
        <f t="shared" si="0"/>
        <v>45489</v>
      </c>
      <c r="R11" s="30">
        <f t="shared" si="0"/>
        <v>45490</v>
      </c>
      <c r="S11" s="30">
        <f t="shared" si="0"/>
        <v>45491</v>
      </c>
      <c r="T11" s="30">
        <f t="shared" si="0"/>
        <v>45492</v>
      </c>
      <c r="U11" s="30">
        <f t="shared" si="0"/>
        <v>45493</v>
      </c>
      <c r="V11" s="30">
        <f t="shared" si="0"/>
        <v>45494</v>
      </c>
      <c r="W11" s="30">
        <f t="shared" si="0"/>
        <v>45495</v>
      </c>
      <c r="X11" s="30">
        <f t="shared" si="0"/>
        <v>45496</v>
      </c>
      <c r="Y11" s="30">
        <f t="shared" si="0"/>
        <v>45497</v>
      </c>
      <c r="Z11" s="30">
        <f t="shared" si="0"/>
        <v>45498</v>
      </c>
      <c r="AA11" s="30">
        <f t="shared" si="0"/>
        <v>45499</v>
      </c>
      <c r="AB11" s="30">
        <f t="shared" si="0"/>
        <v>45500</v>
      </c>
      <c r="AC11" s="30">
        <f t="shared" si="0"/>
        <v>45501</v>
      </c>
      <c r="AD11" s="30">
        <f t="shared" ref="AD11" si="1">AC11+1</f>
        <v>45502</v>
      </c>
      <c r="AE11" s="30">
        <f t="shared" ref="AE11" si="2">AD11+1</f>
        <v>45503</v>
      </c>
      <c r="AF11" s="30">
        <f t="shared" ref="AF11" si="3">AE11+1</f>
        <v>45504</v>
      </c>
      <c r="AG11" s="26" t="s">
        <v>8</v>
      </c>
      <c r="AI11" s="107">
        <f>Grunndata!A27</f>
        <v>45431</v>
      </c>
    </row>
    <row r="12" spans="1:35" ht="12.95" customHeight="1" x14ac:dyDescent="0.2">
      <c r="A12" s="29" t="s">
        <v>9</v>
      </c>
      <c r="B12" s="31" t="str">
        <f>TEXT(B11,"ddd")</f>
        <v>man</v>
      </c>
      <c r="C12" s="31" t="str">
        <f t="shared" ref="C12:AC12" si="4">TEXT(C11,"ddd")</f>
        <v>tir</v>
      </c>
      <c r="D12" s="31" t="str">
        <f t="shared" si="4"/>
        <v>ons</v>
      </c>
      <c r="E12" s="31" t="str">
        <f t="shared" si="4"/>
        <v>tor</v>
      </c>
      <c r="F12" s="31" t="str">
        <f t="shared" si="4"/>
        <v>fre</v>
      </c>
      <c r="G12" s="31" t="str">
        <f t="shared" si="4"/>
        <v>lør</v>
      </c>
      <c r="H12" s="31" t="str">
        <f t="shared" si="4"/>
        <v>søn</v>
      </c>
      <c r="I12" s="31" t="str">
        <f t="shared" si="4"/>
        <v>man</v>
      </c>
      <c r="J12" s="31" t="str">
        <f t="shared" si="4"/>
        <v>tir</v>
      </c>
      <c r="K12" s="31" t="str">
        <f t="shared" si="4"/>
        <v>ons</v>
      </c>
      <c r="L12" s="31" t="str">
        <f t="shared" si="4"/>
        <v>tor</v>
      </c>
      <c r="M12" s="31" t="str">
        <f t="shared" si="4"/>
        <v>fre</v>
      </c>
      <c r="N12" s="31" t="str">
        <f t="shared" si="4"/>
        <v>lør</v>
      </c>
      <c r="O12" s="31" t="str">
        <f t="shared" si="4"/>
        <v>søn</v>
      </c>
      <c r="P12" s="31" t="str">
        <f t="shared" si="4"/>
        <v>man</v>
      </c>
      <c r="Q12" s="31" t="str">
        <f t="shared" si="4"/>
        <v>tir</v>
      </c>
      <c r="R12" s="31" t="str">
        <f t="shared" si="4"/>
        <v>ons</v>
      </c>
      <c r="S12" s="31" t="str">
        <f t="shared" si="4"/>
        <v>tor</v>
      </c>
      <c r="T12" s="31" t="str">
        <f t="shared" si="4"/>
        <v>fre</v>
      </c>
      <c r="U12" s="31" t="str">
        <f t="shared" si="4"/>
        <v>lør</v>
      </c>
      <c r="V12" s="31" t="str">
        <f t="shared" si="4"/>
        <v>søn</v>
      </c>
      <c r="W12" s="31" t="str">
        <f t="shared" si="4"/>
        <v>man</v>
      </c>
      <c r="X12" s="31" t="str">
        <f t="shared" si="4"/>
        <v>tir</v>
      </c>
      <c r="Y12" s="31" t="str">
        <f t="shared" si="4"/>
        <v>ons</v>
      </c>
      <c r="Z12" s="31" t="str">
        <f t="shared" si="4"/>
        <v>tor</v>
      </c>
      <c r="AA12" s="31" t="str">
        <f t="shared" si="4"/>
        <v>fre</v>
      </c>
      <c r="AB12" s="31" t="str">
        <f t="shared" si="4"/>
        <v>lør</v>
      </c>
      <c r="AC12" s="31" t="str">
        <f t="shared" si="4"/>
        <v>søn</v>
      </c>
      <c r="AD12" s="31" t="str">
        <f t="shared" ref="AD12:AF12" si="5">TEXT(AD11,"ddd")</f>
        <v>man</v>
      </c>
      <c r="AE12" s="31" t="str">
        <f t="shared" si="5"/>
        <v>tir</v>
      </c>
      <c r="AF12" s="31" t="str">
        <f t="shared" si="5"/>
        <v>ons</v>
      </c>
      <c r="AG12" s="24"/>
      <c r="AI12" s="107">
        <f>Grunndata!A28</f>
        <v>45432</v>
      </c>
    </row>
    <row r="13" spans="1:35" ht="12.95" customHeight="1" x14ac:dyDescent="0.2">
      <c r="A13" s="27" t="s">
        <v>10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4"/>
      <c r="AI13" s="107">
        <f>Grunndata!A29</f>
        <v>45651</v>
      </c>
    </row>
    <row r="14" spans="1:35" ht="12.95" customHeight="1" x14ac:dyDescent="0.2">
      <c r="A14" s="62" t="s">
        <v>11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25"/>
      <c r="AG14" s="32">
        <f t="shared" ref="AG14:AG22" si="6">SUM(B14:AF14)</f>
        <v>0</v>
      </c>
      <c r="AI14" s="107">
        <f>Grunndata!A30</f>
        <v>45652</v>
      </c>
    </row>
    <row r="15" spans="1:35" ht="12.95" customHeight="1" x14ac:dyDescent="0.2">
      <c r="A15" s="62" t="s">
        <v>12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25"/>
      <c r="AG15" s="32">
        <f t="shared" si="6"/>
        <v>0</v>
      </c>
      <c r="AI15" s="18"/>
    </row>
    <row r="16" spans="1:35" ht="12.95" customHeight="1" x14ac:dyDescent="0.2">
      <c r="A16" s="62" t="s">
        <v>13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25"/>
      <c r="AG16" s="32">
        <f t="shared" si="6"/>
        <v>0</v>
      </c>
    </row>
    <row r="17" spans="1:34" ht="12.95" customHeight="1" x14ac:dyDescent="0.2">
      <c r="A17" s="62" t="s">
        <v>14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25"/>
      <c r="AG17" s="32">
        <f t="shared" si="6"/>
        <v>0</v>
      </c>
    </row>
    <row r="18" spans="1:34" ht="12.95" customHeight="1" x14ac:dyDescent="0.2">
      <c r="A18" s="62" t="s">
        <v>15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25"/>
      <c r="AG18" s="32">
        <f t="shared" si="6"/>
        <v>0</v>
      </c>
    </row>
    <row r="19" spans="1:34" ht="12.95" customHeight="1" x14ac:dyDescent="0.2">
      <c r="A19" s="62" t="s">
        <v>16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25"/>
      <c r="AG19" s="32">
        <f t="shared" si="6"/>
        <v>0</v>
      </c>
    </row>
    <row r="20" spans="1:34" ht="12.95" customHeight="1" x14ac:dyDescent="0.2">
      <c r="A20" s="62" t="s">
        <v>17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25"/>
      <c r="AG20" s="32">
        <f t="shared" si="6"/>
        <v>0</v>
      </c>
    </row>
    <row r="21" spans="1:34" ht="12.95" customHeight="1" x14ac:dyDescent="0.2">
      <c r="A21" s="62" t="s">
        <v>18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25"/>
      <c r="AG21" s="32">
        <f t="shared" si="6"/>
        <v>0</v>
      </c>
    </row>
    <row r="22" spans="1:34" ht="12.75" customHeight="1" x14ac:dyDescent="0.2">
      <c r="A22" s="26" t="s">
        <v>19</v>
      </c>
      <c r="B22" s="32">
        <f t="shared" ref="B22:AE22" si="7">SUM(B14:B21)</f>
        <v>0</v>
      </c>
      <c r="C22" s="32">
        <f t="shared" si="7"/>
        <v>0</v>
      </c>
      <c r="D22" s="32">
        <f t="shared" si="7"/>
        <v>0</v>
      </c>
      <c r="E22" s="32">
        <f t="shared" si="7"/>
        <v>0</v>
      </c>
      <c r="F22" s="32">
        <f t="shared" si="7"/>
        <v>0</v>
      </c>
      <c r="G22" s="32">
        <f t="shared" si="7"/>
        <v>0</v>
      </c>
      <c r="H22" s="32">
        <f t="shared" si="7"/>
        <v>0</v>
      </c>
      <c r="I22" s="32">
        <f t="shared" si="7"/>
        <v>0</v>
      </c>
      <c r="J22" s="32">
        <f t="shared" si="7"/>
        <v>0</v>
      </c>
      <c r="K22" s="32">
        <f t="shared" si="7"/>
        <v>0</v>
      </c>
      <c r="L22" s="32">
        <f t="shared" si="7"/>
        <v>0</v>
      </c>
      <c r="M22" s="32">
        <f t="shared" si="7"/>
        <v>0</v>
      </c>
      <c r="N22" s="32">
        <f t="shared" si="7"/>
        <v>0</v>
      </c>
      <c r="O22" s="32">
        <f t="shared" si="7"/>
        <v>0</v>
      </c>
      <c r="P22" s="32">
        <f t="shared" si="7"/>
        <v>0</v>
      </c>
      <c r="Q22" s="32">
        <f t="shared" si="7"/>
        <v>0</v>
      </c>
      <c r="R22" s="32">
        <f t="shared" si="7"/>
        <v>0</v>
      </c>
      <c r="S22" s="32">
        <f t="shared" si="7"/>
        <v>0</v>
      </c>
      <c r="T22" s="32">
        <f t="shared" si="7"/>
        <v>0</v>
      </c>
      <c r="U22" s="32">
        <f t="shared" si="7"/>
        <v>0</v>
      </c>
      <c r="V22" s="32">
        <f t="shared" si="7"/>
        <v>0</v>
      </c>
      <c r="W22" s="32">
        <f t="shared" si="7"/>
        <v>0</v>
      </c>
      <c r="X22" s="32">
        <f t="shared" si="7"/>
        <v>0</v>
      </c>
      <c r="Y22" s="32">
        <f t="shared" si="7"/>
        <v>0</v>
      </c>
      <c r="Z22" s="32">
        <f t="shared" si="7"/>
        <v>0</v>
      </c>
      <c r="AA22" s="32">
        <f t="shared" si="7"/>
        <v>0</v>
      </c>
      <c r="AB22" s="32">
        <f t="shared" si="7"/>
        <v>0</v>
      </c>
      <c r="AC22" s="32">
        <f t="shared" si="7"/>
        <v>0</v>
      </c>
      <c r="AD22" s="32">
        <f t="shared" si="7"/>
        <v>0</v>
      </c>
      <c r="AE22" s="32">
        <f t="shared" si="7"/>
        <v>0</v>
      </c>
      <c r="AF22" s="32">
        <f>SUM(AF14:AF21)</f>
        <v>0</v>
      </c>
      <c r="AG22" s="32">
        <f t="shared" si="6"/>
        <v>0</v>
      </c>
    </row>
    <row r="23" spans="1:34" ht="12.95" customHeight="1" x14ac:dyDescent="0.2">
      <c r="A23" s="27" t="s">
        <v>20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</row>
    <row r="24" spans="1:34" ht="12.95" customHeight="1" x14ac:dyDescent="0.2">
      <c r="A24" s="24" t="s">
        <v>21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25"/>
      <c r="AG24" s="32">
        <f>SUM(B24:AF24)</f>
        <v>0</v>
      </c>
    </row>
    <row r="25" spans="1:34" x14ac:dyDescent="0.2">
      <c r="A25" s="24" t="s">
        <v>22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25"/>
      <c r="AG25" s="32">
        <f>SUM(B25:AF25)</f>
        <v>0</v>
      </c>
    </row>
    <row r="26" spans="1:34" x14ac:dyDescent="0.2">
      <c r="A26" s="24" t="s">
        <v>23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25"/>
      <c r="AG26" s="32">
        <f>SUM(B26:AF26)</f>
        <v>0</v>
      </c>
    </row>
    <row r="27" spans="1:34" x14ac:dyDescent="0.2">
      <c r="A27" s="26" t="s">
        <v>24</v>
      </c>
      <c r="B27" s="32">
        <f t="shared" ref="B27:AF27" si="8">SUM(B24:B26)</f>
        <v>0</v>
      </c>
      <c r="C27" s="32">
        <f t="shared" si="8"/>
        <v>0</v>
      </c>
      <c r="D27" s="32">
        <f t="shared" si="8"/>
        <v>0</v>
      </c>
      <c r="E27" s="32">
        <f t="shared" si="8"/>
        <v>0</v>
      </c>
      <c r="F27" s="32">
        <f t="shared" si="8"/>
        <v>0</v>
      </c>
      <c r="G27" s="32">
        <f t="shared" si="8"/>
        <v>0</v>
      </c>
      <c r="H27" s="32">
        <f t="shared" si="8"/>
        <v>0</v>
      </c>
      <c r="I27" s="32">
        <f t="shared" si="8"/>
        <v>0</v>
      </c>
      <c r="J27" s="32">
        <f t="shared" si="8"/>
        <v>0</v>
      </c>
      <c r="K27" s="32">
        <f t="shared" si="8"/>
        <v>0</v>
      </c>
      <c r="L27" s="32">
        <f t="shared" si="8"/>
        <v>0</v>
      </c>
      <c r="M27" s="32">
        <f t="shared" si="8"/>
        <v>0</v>
      </c>
      <c r="N27" s="32">
        <f t="shared" si="8"/>
        <v>0</v>
      </c>
      <c r="O27" s="32">
        <f t="shared" si="8"/>
        <v>0</v>
      </c>
      <c r="P27" s="32">
        <f t="shared" si="8"/>
        <v>0</v>
      </c>
      <c r="Q27" s="32">
        <f t="shared" si="8"/>
        <v>0</v>
      </c>
      <c r="R27" s="32">
        <f t="shared" si="8"/>
        <v>0</v>
      </c>
      <c r="S27" s="32">
        <f t="shared" si="8"/>
        <v>0</v>
      </c>
      <c r="T27" s="32">
        <f t="shared" si="8"/>
        <v>0</v>
      </c>
      <c r="U27" s="32">
        <f t="shared" si="8"/>
        <v>0</v>
      </c>
      <c r="V27" s="32">
        <f t="shared" si="8"/>
        <v>0</v>
      </c>
      <c r="W27" s="32">
        <f t="shared" si="8"/>
        <v>0</v>
      </c>
      <c r="X27" s="32">
        <f t="shared" si="8"/>
        <v>0</v>
      </c>
      <c r="Y27" s="32">
        <f t="shared" si="8"/>
        <v>0</v>
      </c>
      <c r="Z27" s="32">
        <f t="shared" si="8"/>
        <v>0</v>
      </c>
      <c r="AA27" s="32">
        <f t="shared" si="8"/>
        <v>0</v>
      </c>
      <c r="AB27" s="32">
        <f t="shared" si="8"/>
        <v>0</v>
      </c>
      <c r="AC27" s="32">
        <f t="shared" si="8"/>
        <v>0</v>
      </c>
      <c r="AD27" s="32">
        <f t="shared" si="8"/>
        <v>0</v>
      </c>
      <c r="AE27" s="32">
        <f t="shared" si="8"/>
        <v>0</v>
      </c>
      <c r="AF27" s="32">
        <f t="shared" si="8"/>
        <v>0</v>
      </c>
      <c r="AG27" s="32">
        <f>SUM(B27:AF27)</f>
        <v>0</v>
      </c>
    </row>
    <row r="28" spans="1:34" x14ac:dyDescent="0.2">
      <c r="A28" s="35" t="s">
        <v>25</v>
      </c>
      <c r="B28" s="36">
        <f>B22+B27</f>
        <v>0</v>
      </c>
      <c r="C28" s="36">
        <f t="shared" ref="C28:AF28" si="9">C22+C27</f>
        <v>0</v>
      </c>
      <c r="D28" s="36">
        <f t="shared" si="9"/>
        <v>0</v>
      </c>
      <c r="E28" s="36">
        <f t="shared" si="9"/>
        <v>0</v>
      </c>
      <c r="F28" s="36">
        <f t="shared" si="9"/>
        <v>0</v>
      </c>
      <c r="G28" s="36">
        <f t="shared" si="9"/>
        <v>0</v>
      </c>
      <c r="H28" s="36">
        <f t="shared" si="9"/>
        <v>0</v>
      </c>
      <c r="I28" s="36">
        <f t="shared" si="9"/>
        <v>0</v>
      </c>
      <c r="J28" s="36">
        <f t="shared" si="9"/>
        <v>0</v>
      </c>
      <c r="K28" s="36">
        <f t="shared" si="9"/>
        <v>0</v>
      </c>
      <c r="L28" s="36">
        <f t="shared" si="9"/>
        <v>0</v>
      </c>
      <c r="M28" s="36">
        <f t="shared" si="9"/>
        <v>0</v>
      </c>
      <c r="N28" s="36">
        <f t="shared" si="9"/>
        <v>0</v>
      </c>
      <c r="O28" s="36">
        <f t="shared" si="9"/>
        <v>0</v>
      </c>
      <c r="P28" s="36">
        <f t="shared" si="9"/>
        <v>0</v>
      </c>
      <c r="Q28" s="36">
        <f t="shared" si="9"/>
        <v>0</v>
      </c>
      <c r="R28" s="36">
        <f t="shared" si="9"/>
        <v>0</v>
      </c>
      <c r="S28" s="36">
        <f t="shared" si="9"/>
        <v>0</v>
      </c>
      <c r="T28" s="36">
        <f t="shared" si="9"/>
        <v>0</v>
      </c>
      <c r="U28" s="36">
        <f t="shared" si="9"/>
        <v>0</v>
      </c>
      <c r="V28" s="36">
        <f t="shared" si="9"/>
        <v>0</v>
      </c>
      <c r="W28" s="36">
        <f t="shared" si="9"/>
        <v>0</v>
      </c>
      <c r="X28" s="36">
        <f t="shared" si="9"/>
        <v>0</v>
      </c>
      <c r="Y28" s="36">
        <f t="shared" si="9"/>
        <v>0</v>
      </c>
      <c r="Z28" s="36">
        <f t="shared" si="9"/>
        <v>0</v>
      </c>
      <c r="AA28" s="36">
        <f t="shared" si="9"/>
        <v>0</v>
      </c>
      <c r="AB28" s="36">
        <f t="shared" si="9"/>
        <v>0</v>
      </c>
      <c r="AC28" s="36">
        <f t="shared" si="9"/>
        <v>0</v>
      </c>
      <c r="AD28" s="36">
        <f t="shared" si="9"/>
        <v>0</v>
      </c>
      <c r="AE28" s="36">
        <f t="shared" si="9"/>
        <v>0</v>
      </c>
      <c r="AF28" s="36">
        <f t="shared" si="9"/>
        <v>0</v>
      </c>
      <c r="AG28" s="37">
        <f>AG27</f>
        <v>0</v>
      </c>
    </row>
    <row r="29" spans="1:34" x14ac:dyDescent="0.2">
      <c r="A29" s="43"/>
      <c r="B29" s="44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7"/>
      <c r="AG29" s="42"/>
    </row>
    <row r="30" spans="1:34" ht="29.25" customHeight="1" x14ac:dyDescent="0.2">
      <c r="A30" s="108" t="s">
        <v>26</v>
      </c>
      <c r="B30" s="109"/>
      <c r="C30" s="110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2"/>
      <c r="AG30" s="45">
        <f>AG9-AG28</f>
        <v>0</v>
      </c>
    </row>
    <row r="32" spans="1:34" ht="17.25" customHeight="1" x14ac:dyDescent="0.2">
      <c r="A32" s="49" t="s">
        <v>27</v>
      </c>
      <c r="G32" s="113" t="s">
        <v>28</v>
      </c>
      <c r="H32" s="114"/>
      <c r="I32" s="114"/>
      <c r="J32" s="114"/>
      <c r="K32" s="114"/>
      <c r="L32" s="114"/>
      <c r="M32" s="115"/>
      <c r="Q32" s="13"/>
      <c r="W32" s="9"/>
      <c r="X32" s="9"/>
      <c r="Y32" s="9"/>
      <c r="Z32" s="9"/>
      <c r="AA32" s="9"/>
      <c r="AB32" s="9"/>
      <c r="AC32" s="9"/>
      <c r="AD32" s="9"/>
      <c r="AE32" s="102"/>
      <c r="AF32" s="9"/>
      <c r="AG32" s="9" t="s">
        <v>29</v>
      </c>
      <c r="AH32" s="33" t="s">
        <v>30</v>
      </c>
    </row>
    <row r="33" spans="1:34" x14ac:dyDescent="0.2">
      <c r="A33" s="59" t="str">
        <f>IF('1'!A33="","",'1'!A33)</f>
        <v/>
      </c>
      <c r="B33" s="48"/>
      <c r="C33" s="48"/>
      <c r="D33" s="48"/>
      <c r="G33" s="131" t="str">
        <f>IF('1'!G33:M33="","",'1'!G33:M33)</f>
        <v/>
      </c>
      <c r="H33" s="132"/>
      <c r="I33" s="132"/>
      <c r="J33" s="132"/>
      <c r="K33" s="132"/>
      <c r="L33" s="132"/>
      <c r="M33" s="133"/>
      <c r="W33" s="9"/>
      <c r="X33" s="9"/>
      <c r="Y33" s="9"/>
      <c r="Z33" s="9"/>
      <c r="AA33" s="9"/>
      <c r="AB33" s="9"/>
      <c r="AC33" s="9"/>
      <c r="AD33" s="12"/>
      <c r="AE33" s="12" t="s">
        <v>31</v>
      </c>
      <c r="AF33" s="12"/>
      <c r="AG33" s="38">
        <f>AG22</f>
        <v>0</v>
      </c>
      <c r="AH33" s="38">
        <f>'6'!AH33+'7'!AG33</f>
        <v>0</v>
      </c>
    </row>
    <row r="34" spans="1:34" x14ac:dyDescent="0.2">
      <c r="W34" s="9"/>
      <c r="X34" s="9"/>
      <c r="Y34" s="9"/>
      <c r="Z34" s="9"/>
      <c r="AA34" s="9"/>
      <c r="AB34" s="9"/>
      <c r="AC34" s="9"/>
      <c r="AD34" s="11"/>
      <c r="AE34" s="12" t="s">
        <v>20</v>
      </c>
      <c r="AF34" s="12"/>
      <c r="AG34" s="38">
        <f>AG27</f>
        <v>0</v>
      </c>
      <c r="AH34" s="38">
        <f>'6'!AH34+'7'!AG34</f>
        <v>0</v>
      </c>
    </row>
    <row r="35" spans="1:34" x14ac:dyDescent="0.2">
      <c r="A35" s="39"/>
      <c r="B35" s="39"/>
      <c r="C35" s="39"/>
      <c r="D35" s="39"/>
      <c r="G35" s="39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W35" s="9"/>
      <c r="X35" s="9"/>
      <c r="Y35" s="9"/>
      <c r="Z35" s="9"/>
      <c r="AA35" s="9"/>
      <c r="AB35" s="9"/>
      <c r="AC35" s="9"/>
      <c r="AD35" s="9"/>
      <c r="AE35" s="9" t="s">
        <v>8</v>
      </c>
      <c r="AF35" s="9"/>
      <c r="AG35" s="38">
        <f>AG33+AG34</f>
        <v>0</v>
      </c>
      <c r="AH35" s="38">
        <f>AH33+AH34</f>
        <v>0</v>
      </c>
    </row>
    <row r="36" spans="1:34" x14ac:dyDescent="0.2">
      <c r="A36" s="5" t="s">
        <v>32</v>
      </c>
      <c r="G36" s="5" t="s">
        <v>32</v>
      </c>
      <c r="W36" s="9"/>
      <c r="X36" s="9"/>
      <c r="Y36" s="9"/>
      <c r="Z36" s="9"/>
      <c r="AA36" s="9"/>
    </row>
    <row r="38" spans="1:34" x14ac:dyDescent="0.2">
      <c r="AG38" s="6"/>
    </row>
    <row r="40" spans="1:34" x14ac:dyDescent="0.2">
      <c r="AE40" s="4"/>
      <c r="AF40" s="4"/>
    </row>
    <row r="41" spans="1:34" x14ac:dyDescent="0.2">
      <c r="A41" s="2"/>
    </row>
    <row r="45" spans="1:34" x14ac:dyDescent="0.2">
      <c r="E45" s="13"/>
    </row>
  </sheetData>
  <mergeCells count="16">
    <mergeCell ref="A30:B30"/>
    <mergeCell ref="C30:AF30"/>
    <mergeCell ref="G32:M32"/>
    <mergeCell ref="G33:M33"/>
    <mergeCell ref="A7:C7"/>
    <mergeCell ref="D7:AA7"/>
    <mergeCell ref="A8:C8"/>
    <mergeCell ref="D8:AA8"/>
    <mergeCell ref="B2:V2"/>
    <mergeCell ref="H4:I4"/>
    <mergeCell ref="J4:K4"/>
    <mergeCell ref="B5:K5"/>
    <mergeCell ref="A6:C6"/>
    <mergeCell ref="D6:J6"/>
    <mergeCell ref="K6:S6"/>
    <mergeCell ref="T6:AA6"/>
  </mergeCells>
  <conditionalFormatting sqref="B12:AF12">
    <cfRule type="containsText" dxfId="166" priority="26" operator="containsText" text="lø">
      <formula>NOT(ISERROR(SEARCH("lø",B12)))</formula>
    </cfRule>
    <cfRule type="containsText" dxfId="165" priority="27" operator="containsText" text="sø">
      <formula>NOT(ISERROR(SEARCH("sø",B12)))</formula>
    </cfRule>
  </conditionalFormatting>
  <conditionalFormatting sqref="B14:AF21">
    <cfRule type="expression" dxfId="164" priority="24">
      <formula>B$12="sø"</formula>
    </cfRule>
    <cfRule type="expression" dxfId="163" priority="25">
      <formula>B$12="lø"</formula>
    </cfRule>
  </conditionalFormatting>
  <conditionalFormatting sqref="I14">
    <cfRule type="expression" dxfId="162" priority="22">
      <formula>$H$12="sø"</formula>
    </cfRule>
    <cfRule type="expression" dxfId="161" priority="23">
      <formula>$H$12="lø"</formula>
    </cfRule>
  </conditionalFormatting>
  <conditionalFormatting sqref="J14">
    <cfRule type="expression" dxfId="160" priority="20">
      <formula>J$12="sø"</formula>
    </cfRule>
    <cfRule type="expression" dxfId="159" priority="21">
      <formula>J$12="lø"</formula>
    </cfRule>
  </conditionalFormatting>
  <conditionalFormatting sqref="B24:AF24">
    <cfRule type="expression" dxfId="158" priority="18">
      <formula>B$12="sø"</formula>
    </cfRule>
    <cfRule type="expression" dxfId="157" priority="19">
      <formula>B$12="lø"</formula>
    </cfRule>
  </conditionalFormatting>
  <conditionalFormatting sqref="I24">
    <cfRule type="expression" dxfId="156" priority="16">
      <formula>$H$12="sø"</formula>
    </cfRule>
    <cfRule type="expression" dxfId="155" priority="17">
      <formula>$H$12="lø"</formula>
    </cfRule>
  </conditionalFormatting>
  <conditionalFormatting sqref="J24">
    <cfRule type="expression" dxfId="154" priority="14">
      <formula>J$12="sø"</formula>
    </cfRule>
    <cfRule type="expression" dxfId="153" priority="15">
      <formula>J$12="lø"</formula>
    </cfRule>
  </conditionalFormatting>
  <conditionalFormatting sqref="B25:AF25">
    <cfRule type="expression" dxfId="152" priority="12">
      <formula>B$12="sø"</formula>
    </cfRule>
    <cfRule type="expression" dxfId="151" priority="13">
      <formula>B$12="lø"</formula>
    </cfRule>
  </conditionalFormatting>
  <conditionalFormatting sqref="I25">
    <cfRule type="expression" dxfId="150" priority="10">
      <formula>$H$12="sø"</formula>
    </cfRule>
    <cfRule type="expression" dxfId="149" priority="11">
      <formula>$H$12="lø"</formula>
    </cfRule>
  </conditionalFormatting>
  <conditionalFormatting sqref="J25">
    <cfRule type="expression" dxfId="148" priority="8">
      <formula>J$12="sø"</formula>
    </cfRule>
    <cfRule type="expression" dxfId="147" priority="9">
      <formula>J$12="lø"</formula>
    </cfRule>
  </conditionalFormatting>
  <conditionalFormatting sqref="B26:AF26">
    <cfRule type="expression" dxfId="146" priority="6">
      <formula>B$12="sø"</formula>
    </cfRule>
    <cfRule type="expression" dxfId="145" priority="7">
      <formula>B$12="lø"</formula>
    </cfRule>
  </conditionalFormatting>
  <conditionalFormatting sqref="I26">
    <cfRule type="expression" dxfId="144" priority="4">
      <formula>$H$12="sø"</formula>
    </cfRule>
    <cfRule type="expression" dxfId="143" priority="5">
      <formula>$H$12="lø"</formula>
    </cfRule>
  </conditionalFormatting>
  <conditionalFormatting sqref="J26">
    <cfRule type="expression" dxfId="142" priority="2">
      <formula>J$12="sø"</formula>
    </cfRule>
    <cfRule type="expression" dxfId="141" priority="3">
      <formula>J$12="lø"</formula>
    </cfRule>
  </conditionalFormatting>
  <conditionalFormatting sqref="B28:AF29">
    <cfRule type="cellIs" dxfId="140" priority="1" operator="greaterThan">
      <formula>24</formula>
    </cfRule>
  </conditionalFormatting>
  <pageMargins left="0.47" right="0.38" top="0.81" bottom="0.65" header="0.51181102362204722" footer="0.3"/>
  <pageSetup paperSize="9" scale="53" pageOrder="overThenDown" orientation="landscape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AI41"/>
  <sheetViews>
    <sheetView showGridLines="0" zoomScale="85" zoomScaleNormal="85" workbookViewId="0">
      <selection activeCell="A14" sqref="A14:A21"/>
    </sheetView>
  </sheetViews>
  <sheetFormatPr defaultColWidth="11.42578125" defaultRowHeight="12.75" x14ac:dyDescent="0.2"/>
  <cols>
    <col min="1" max="1" width="44" customWidth="1"/>
    <col min="2" max="10" width="6.28515625" customWidth="1"/>
    <col min="11" max="32" width="6.140625" customWidth="1"/>
    <col min="33" max="33" width="10.140625" bestFit="1" customWidth="1"/>
    <col min="34" max="34" width="16.140625" customWidth="1"/>
    <col min="35" max="35" width="13.5703125" bestFit="1" customWidth="1"/>
    <col min="36" max="36" width="14.140625" customWidth="1"/>
  </cols>
  <sheetData>
    <row r="1" spans="1:35" ht="12" customHeight="1" x14ac:dyDescent="0.2">
      <c r="AB1" s="14"/>
      <c r="AC1" s="14"/>
      <c r="AD1" s="14"/>
    </row>
    <row r="2" spans="1:35" ht="29.25" customHeight="1" x14ac:dyDescent="0.5">
      <c r="B2" s="122" t="s">
        <v>0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AB2" s="14"/>
      <c r="AC2" s="14"/>
      <c r="AD2" s="14"/>
      <c r="AI2" s="21" t="str">
        <f>Grunndata!A18</f>
        <v>Holidays 2024</v>
      </c>
    </row>
    <row r="3" spans="1:35" ht="12" customHeight="1" x14ac:dyDescent="0.2"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16"/>
      <c r="AC3" s="16"/>
      <c r="AD3" s="16"/>
      <c r="AI3" s="107">
        <f>Grunndata!A19</f>
        <v>45292</v>
      </c>
    </row>
    <row r="4" spans="1:35" ht="28.5" customHeight="1" x14ac:dyDescent="0.5">
      <c r="A4" s="40"/>
      <c r="H4" s="122">
        <f>Grunndata!B2</f>
        <v>2024</v>
      </c>
      <c r="I4" s="122"/>
      <c r="J4" s="123"/>
      <c r="K4" s="123"/>
      <c r="L4" s="1" t="str">
        <f>TEXT(B11,"mmmm")</f>
        <v>august</v>
      </c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16"/>
      <c r="AC4" s="16"/>
      <c r="AD4" s="9"/>
      <c r="AE4" s="9"/>
      <c r="AF4" s="9"/>
      <c r="AG4" s="9"/>
      <c r="AI4" s="107">
        <f>Grunndata!A20</f>
        <v>45379</v>
      </c>
    </row>
    <row r="5" spans="1:35" ht="27.75" customHeight="1" x14ac:dyDescent="0.25">
      <c r="A5" s="41"/>
      <c r="B5" s="124"/>
      <c r="C5" s="124"/>
      <c r="D5" s="124"/>
      <c r="E5" s="124"/>
      <c r="F5" s="124"/>
      <c r="G5" s="124"/>
      <c r="H5" s="124"/>
      <c r="I5" s="124"/>
      <c r="J5" s="124"/>
      <c r="K5" s="124"/>
      <c r="Q5" s="3"/>
      <c r="R5" s="3"/>
      <c r="S5" s="101"/>
      <c r="T5" s="7"/>
      <c r="Y5" s="8"/>
      <c r="Z5" s="8"/>
      <c r="AA5" s="8"/>
      <c r="AB5" s="16"/>
      <c r="AC5" s="16"/>
      <c r="AD5" s="8"/>
      <c r="AE5" s="14"/>
      <c r="AF5" s="15"/>
      <c r="AI5" s="107">
        <f>Grunndata!A21</f>
        <v>45380</v>
      </c>
    </row>
    <row r="6" spans="1:35" ht="24" customHeight="1" x14ac:dyDescent="0.2">
      <c r="A6" s="119" t="s">
        <v>1</v>
      </c>
      <c r="B6" s="120"/>
      <c r="C6" s="121"/>
      <c r="D6" s="128" t="str">
        <f>'1'!D6:J6</f>
        <v>Write title here</v>
      </c>
      <c r="E6" s="129"/>
      <c r="F6" s="129"/>
      <c r="G6" s="129"/>
      <c r="H6" s="129"/>
      <c r="I6" s="129"/>
      <c r="J6" s="130"/>
      <c r="K6" s="125" t="s">
        <v>2</v>
      </c>
      <c r="L6" s="126"/>
      <c r="M6" s="126"/>
      <c r="N6" s="126"/>
      <c r="O6" s="126"/>
      <c r="P6" s="126"/>
      <c r="Q6" s="126"/>
      <c r="R6" s="126"/>
      <c r="S6" s="127"/>
      <c r="T6" s="128" t="str">
        <f>'1'!T6:AA6</f>
        <v>Write grant agreement number here</v>
      </c>
      <c r="U6" s="129"/>
      <c r="V6" s="129"/>
      <c r="W6" s="129"/>
      <c r="X6" s="129"/>
      <c r="Y6" s="129"/>
      <c r="Z6" s="129"/>
      <c r="AA6" s="130"/>
      <c r="AB6" s="3"/>
      <c r="AC6" s="3"/>
      <c r="AD6" s="3"/>
      <c r="AE6" s="16"/>
      <c r="AF6" s="17"/>
      <c r="AG6" s="19"/>
      <c r="AI6" s="107">
        <f>Grunndata!A22</f>
        <v>45382</v>
      </c>
    </row>
    <row r="7" spans="1:35" ht="27" customHeight="1" x14ac:dyDescent="0.2">
      <c r="A7" s="119" t="s">
        <v>3</v>
      </c>
      <c r="B7" s="120"/>
      <c r="C7" s="121"/>
      <c r="D7" s="128" t="str">
        <f>'1'!D7:AA7</f>
        <v>EU</v>
      </c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30"/>
      <c r="AB7" s="3"/>
      <c r="AC7" s="3"/>
      <c r="AD7" s="3"/>
      <c r="AE7" s="9"/>
      <c r="AF7" s="17"/>
      <c r="AG7" s="19"/>
      <c r="AI7" s="107">
        <f>Grunndata!A23</f>
        <v>45383</v>
      </c>
    </row>
    <row r="8" spans="1:35" ht="27.75" customHeight="1" x14ac:dyDescent="0.2">
      <c r="A8" s="119" t="s">
        <v>5</v>
      </c>
      <c r="B8" s="120"/>
      <c r="C8" s="121"/>
      <c r="D8" s="116" t="str">
        <f>'1'!D8:AA8</f>
        <v>Write name here</v>
      </c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8"/>
      <c r="AB8" s="3"/>
      <c r="AD8" s="3"/>
      <c r="AE8" s="3"/>
      <c r="AF8" s="17" t="s">
        <v>6</v>
      </c>
      <c r="AG8" s="20">
        <f>NETWORKDAYS(B11,AF11,AI3:AI14)</f>
        <v>22</v>
      </c>
      <c r="AI8" s="107">
        <f>Grunndata!A24</f>
        <v>45413</v>
      </c>
    </row>
    <row r="9" spans="1:35" ht="12.95" customHeight="1" x14ac:dyDescent="0.2">
      <c r="A9" s="3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3"/>
      <c r="AA9" s="3"/>
      <c r="AB9" s="3"/>
      <c r="AC9" s="3"/>
      <c r="AD9" s="3"/>
      <c r="AE9" s="3"/>
      <c r="AF9" s="17"/>
      <c r="AG9" s="20"/>
      <c r="AI9" s="107">
        <f>Grunndata!A25</f>
        <v>45421</v>
      </c>
    </row>
    <row r="10" spans="1:35" ht="12.95" customHeight="1" x14ac:dyDescent="0.2">
      <c r="A10" s="3"/>
      <c r="B10" s="3"/>
      <c r="C10" s="3"/>
      <c r="D10" s="3"/>
      <c r="E10" s="3"/>
      <c r="I10" s="3"/>
      <c r="J10" s="3"/>
      <c r="K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4"/>
      <c r="AI10" s="107">
        <f>Grunndata!A26</f>
        <v>45429</v>
      </c>
    </row>
    <row r="11" spans="1:35" ht="12.95" customHeight="1" x14ac:dyDescent="0.2">
      <c r="A11" s="29" t="s">
        <v>7</v>
      </c>
      <c r="B11" s="30">
        <f>DATE(H4,8,1)</f>
        <v>45505</v>
      </c>
      <c r="C11" s="30">
        <f>B11+1</f>
        <v>45506</v>
      </c>
      <c r="D11" s="30">
        <f t="shared" ref="D11:AC11" si="0">C11+1</f>
        <v>45507</v>
      </c>
      <c r="E11" s="30">
        <f t="shared" si="0"/>
        <v>45508</v>
      </c>
      <c r="F11" s="30">
        <f t="shared" si="0"/>
        <v>45509</v>
      </c>
      <c r="G11" s="30">
        <f t="shared" si="0"/>
        <v>45510</v>
      </c>
      <c r="H11" s="30">
        <f t="shared" si="0"/>
        <v>45511</v>
      </c>
      <c r="I11" s="30">
        <f t="shared" si="0"/>
        <v>45512</v>
      </c>
      <c r="J11" s="30">
        <f t="shared" si="0"/>
        <v>45513</v>
      </c>
      <c r="K11" s="30">
        <f t="shared" si="0"/>
        <v>45514</v>
      </c>
      <c r="L11" s="30">
        <f t="shared" si="0"/>
        <v>45515</v>
      </c>
      <c r="M11" s="30">
        <f t="shared" si="0"/>
        <v>45516</v>
      </c>
      <c r="N11" s="30">
        <f>M11+1</f>
        <v>45517</v>
      </c>
      <c r="O11" s="30">
        <f t="shared" si="0"/>
        <v>45518</v>
      </c>
      <c r="P11" s="30">
        <f t="shared" si="0"/>
        <v>45519</v>
      </c>
      <c r="Q11" s="30">
        <f t="shared" si="0"/>
        <v>45520</v>
      </c>
      <c r="R11" s="30">
        <f t="shared" si="0"/>
        <v>45521</v>
      </c>
      <c r="S11" s="30">
        <f t="shared" si="0"/>
        <v>45522</v>
      </c>
      <c r="T11" s="30">
        <f t="shared" si="0"/>
        <v>45523</v>
      </c>
      <c r="U11" s="30">
        <f t="shared" si="0"/>
        <v>45524</v>
      </c>
      <c r="V11" s="30">
        <f t="shared" si="0"/>
        <v>45525</v>
      </c>
      <c r="W11" s="30">
        <f t="shared" si="0"/>
        <v>45526</v>
      </c>
      <c r="X11" s="30">
        <f t="shared" si="0"/>
        <v>45527</v>
      </c>
      <c r="Y11" s="30">
        <f t="shared" si="0"/>
        <v>45528</v>
      </c>
      <c r="Z11" s="30">
        <f t="shared" si="0"/>
        <v>45529</v>
      </c>
      <c r="AA11" s="30">
        <f t="shared" si="0"/>
        <v>45530</v>
      </c>
      <c r="AB11" s="30">
        <f t="shared" si="0"/>
        <v>45531</v>
      </c>
      <c r="AC11" s="30">
        <f t="shared" si="0"/>
        <v>45532</v>
      </c>
      <c r="AD11" s="30">
        <f t="shared" ref="AD11" si="1">AC11+1</f>
        <v>45533</v>
      </c>
      <c r="AE11" s="30">
        <f t="shared" ref="AE11" si="2">AD11+1</f>
        <v>45534</v>
      </c>
      <c r="AF11" s="30">
        <f t="shared" ref="AF11" si="3">AE11+1</f>
        <v>45535</v>
      </c>
      <c r="AG11" s="26" t="s">
        <v>8</v>
      </c>
      <c r="AI11" s="107">
        <f>Grunndata!A27</f>
        <v>45431</v>
      </c>
    </row>
    <row r="12" spans="1:35" ht="12.95" customHeight="1" x14ac:dyDescent="0.2">
      <c r="A12" s="29" t="s">
        <v>9</v>
      </c>
      <c r="B12" s="31" t="str">
        <f>TEXT(B11,"ddd")</f>
        <v>tor</v>
      </c>
      <c r="C12" s="31" t="str">
        <f t="shared" ref="C12:AC12" si="4">TEXT(C11,"ddd")</f>
        <v>fre</v>
      </c>
      <c r="D12" s="31" t="str">
        <f t="shared" si="4"/>
        <v>lør</v>
      </c>
      <c r="E12" s="31" t="str">
        <f t="shared" si="4"/>
        <v>søn</v>
      </c>
      <c r="F12" s="31" t="str">
        <f t="shared" si="4"/>
        <v>man</v>
      </c>
      <c r="G12" s="31" t="str">
        <f t="shared" si="4"/>
        <v>tir</v>
      </c>
      <c r="H12" s="31" t="str">
        <f t="shared" si="4"/>
        <v>ons</v>
      </c>
      <c r="I12" s="31" t="str">
        <f t="shared" si="4"/>
        <v>tor</v>
      </c>
      <c r="J12" s="31" t="str">
        <f t="shared" si="4"/>
        <v>fre</v>
      </c>
      <c r="K12" s="31" t="str">
        <f t="shared" si="4"/>
        <v>lør</v>
      </c>
      <c r="L12" s="31" t="str">
        <f t="shared" si="4"/>
        <v>søn</v>
      </c>
      <c r="M12" s="31" t="str">
        <f t="shared" si="4"/>
        <v>man</v>
      </c>
      <c r="N12" s="31" t="str">
        <f t="shared" si="4"/>
        <v>tir</v>
      </c>
      <c r="O12" s="31" t="str">
        <f t="shared" si="4"/>
        <v>ons</v>
      </c>
      <c r="P12" s="31" t="str">
        <f t="shared" si="4"/>
        <v>tor</v>
      </c>
      <c r="Q12" s="31" t="str">
        <f t="shared" si="4"/>
        <v>fre</v>
      </c>
      <c r="R12" s="31" t="str">
        <f t="shared" si="4"/>
        <v>lør</v>
      </c>
      <c r="S12" s="31" t="str">
        <f t="shared" si="4"/>
        <v>søn</v>
      </c>
      <c r="T12" s="31" t="str">
        <f t="shared" si="4"/>
        <v>man</v>
      </c>
      <c r="U12" s="31" t="str">
        <f t="shared" si="4"/>
        <v>tir</v>
      </c>
      <c r="V12" s="31" t="str">
        <f t="shared" si="4"/>
        <v>ons</v>
      </c>
      <c r="W12" s="31" t="str">
        <f t="shared" si="4"/>
        <v>tor</v>
      </c>
      <c r="X12" s="31" t="str">
        <f t="shared" si="4"/>
        <v>fre</v>
      </c>
      <c r="Y12" s="31" t="str">
        <f t="shared" si="4"/>
        <v>lør</v>
      </c>
      <c r="Z12" s="31" t="str">
        <f t="shared" si="4"/>
        <v>søn</v>
      </c>
      <c r="AA12" s="31" t="str">
        <f t="shared" si="4"/>
        <v>man</v>
      </c>
      <c r="AB12" s="31" t="str">
        <f t="shared" si="4"/>
        <v>tir</v>
      </c>
      <c r="AC12" s="31" t="str">
        <f t="shared" si="4"/>
        <v>ons</v>
      </c>
      <c r="AD12" s="31" t="str">
        <f t="shared" ref="AD12:AF12" si="5">TEXT(AD11,"ddd")</f>
        <v>tor</v>
      </c>
      <c r="AE12" s="31" t="str">
        <f t="shared" si="5"/>
        <v>fre</v>
      </c>
      <c r="AF12" s="31" t="str">
        <f t="shared" si="5"/>
        <v>lør</v>
      </c>
      <c r="AG12" s="24"/>
      <c r="AI12" s="107">
        <f>Grunndata!A28</f>
        <v>45432</v>
      </c>
    </row>
    <row r="13" spans="1:35" ht="12.95" customHeight="1" x14ac:dyDescent="0.2">
      <c r="A13" s="27" t="s">
        <v>10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4"/>
      <c r="AI13" s="107">
        <f>Grunndata!A29</f>
        <v>45651</v>
      </c>
    </row>
    <row r="14" spans="1:35" ht="12.95" customHeight="1" x14ac:dyDescent="0.2">
      <c r="A14" s="62" t="s">
        <v>11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25"/>
      <c r="AG14" s="32">
        <f t="shared" ref="AG14:AG22" si="6">SUM(B14:AF14)</f>
        <v>0</v>
      </c>
      <c r="AI14" s="107">
        <f>Grunndata!A30</f>
        <v>45652</v>
      </c>
    </row>
    <row r="15" spans="1:35" ht="12.95" customHeight="1" x14ac:dyDescent="0.2">
      <c r="A15" s="62" t="s">
        <v>12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25"/>
      <c r="AG15" s="32">
        <f t="shared" si="6"/>
        <v>0</v>
      </c>
      <c r="AI15" s="18"/>
    </row>
    <row r="16" spans="1:35" ht="12.95" customHeight="1" x14ac:dyDescent="0.2">
      <c r="A16" s="62" t="s">
        <v>13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25"/>
      <c r="AG16" s="32">
        <f t="shared" si="6"/>
        <v>0</v>
      </c>
    </row>
    <row r="17" spans="1:34" ht="12.95" customHeight="1" x14ac:dyDescent="0.2">
      <c r="A17" s="62" t="s">
        <v>14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25"/>
      <c r="AG17" s="32">
        <f t="shared" si="6"/>
        <v>0</v>
      </c>
    </row>
    <row r="18" spans="1:34" ht="12.95" customHeight="1" x14ac:dyDescent="0.2">
      <c r="A18" s="62" t="s">
        <v>15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25"/>
      <c r="AG18" s="32">
        <f t="shared" si="6"/>
        <v>0</v>
      </c>
    </row>
    <row r="19" spans="1:34" ht="12.95" customHeight="1" x14ac:dyDescent="0.2">
      <c r="A19" s="62" t="s">
        <v>16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25"/>
      <c r="AG19" s="32">
        <f t="shared" si="6"/>
        <v>0</v>
      </c>
    </row>
    <row r="20" spans="1:34" ht="12.95" customHeight="1" x14ac:dyDescent="0.2">
      <c r="A20" s="62" t="s">
        <v>17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25"/>
      <c r="AG20" s="32">
        <f t="shared" si="6"/>
        <v>0</v>
      </c>
    </row>
    <row r="21" spans="1:34" ht="12.95" customHeight="1" x14ac:dyDescent="0.2">
      <c r="A21" s="62" t="s">
        <v>18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25"/>
      <c r="AG21" s="32">
        <f t="shared" si="6"/>
        <v>0</v>
      </c>
    </row>
    <row r="22" spans="1:34" ht="12.75" customHeight="1" x14ac:dyDescent="0.2">
      <c r="A22" s="26" t="s">
        <v>19</v>
      </c>
      <c r="B22" s="32">
        <f t="shared" ref="B22:AE22" si="7">SUM(B14:B21)</f>
        <v>0</v>
      </c>
      <c r="C22" s="32">
        <f t="shared" si="7"/>
        <v>0</v>
      </c>
      <c r="D22" s="32">
        <f t="shared" si="7"/>
        <v>0</v>
      </c>
      <c r="E22" s="32">
        <f t="shared" si="7"/>
        <v>0</v>
      </c>
      <c r="F22" s="32">
        <f t="shared" si="7"/>
        <v>0</v>
      </c>
      <c r="G22" s="32">
        <f t="shared" si="7"/>
        <v>0</v>
      </c>
      <c r="H22" s="32">
        <f t="shared" si="7"/>
        <v>0</v>
      </c>
      <c r="I22" s="32">
        <f t="shared" si="7"/>
        <v>0</v>
      </c>
      <c r="J22" s="32">
        <f t="shared" si="7"/>
        <v>0</v>
      </c>
      <c r="K22" s="32">
        <f t="shared" si="7"/>
        <v>0</v>
      </c>
      <c r="L22" s="32">
        <f t="shared" si="7"/>
        <v>0</v>
      </c>
      <c r="M22" s="32">
        <f t="shared" si="7"/>
        <v>0</v>
      </c>
      <c r="N22" s="32">
        <f t="shared" si="7"/>
        <v>0</v>
      </c>
      <c r="O22" s="32">
        <f t="shared" si="7"/>
        <v>0</v>
      </c>
      <c r="P22" s="32">
        <f t="shared" si="7"/>
        <v>0</v>
      </c>
      <c r="Q22" s="32">
        <f t="shared" si="7"/>
        <v>0</v>
      </c>
      <c r="R22" s="32">
        <f t="shared" si="7"/>
        <v>0</v>
      </c>
      <c r="S22" s="32">
        <f t="shared" si="7"/>
        <v>0</v>
      </c>
      <c r="T22" s="32">
        <f t="shared" si="7"/>
        <v>0</v>
      </c>
      <c r="U22" s="32">
        <f t="shared" si="7"/>
        <v>0</v>
      </c>
      <c r="V22" s="32">
        <f t="shared" si="7"/>
        <v>0</v>
      </c>
      <c r="W22" s="32">
        <f t="shared" si="7"/>
        <v>0</v>
      </c>
      <c r="X22" s="32">
        <f t="shared" si="7"/>
        <v>0</v>
      </c>
      <c r="Y22" s="32">
        <f t="shared" si="7"/>
        <v>0</v>
      </c>
      <c r="Z22" s="32">
        <f t="shared" si="7"/>
        <v>0</v>
      </c>
      <c r="AA22" s="32">
        <f t="shared" si="7"/>
        <v>0</v>
      </c>
      <c r="AB22" s="32">
        <f t="shared" si="7"/>
        <v>0</v>
      </c>
      <c r="AC22" s="32">
        <f t="shared" si="7"/>
        <v>0</v>
      </c>
      <c r="AD22" s="32">
        <f t="shared" si="7"/>
        <v>0</v>
      </c>
      <c r="AE22" s="32">
        <f t="shared" si="7"/>
        <v>0</v>
      </c>
      <c r="AF22" s="32">
        <f>SUM(AF14:AF21)</f>
        <v>0</v>
      </c>
      <c r="AG22" s="32">
        <f t="shared" si="6"/>
        <v>0</v>
      </c>
    </row>
    <row r="23" spans="1:34" ht="12.95" customHeight="1" x14ac:dyDescent="0.2">
      <c r="A23" s="27" t="s">
        <v>20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</row>
    <row r="24" spans="1:34" ht="12.95" customHeight="1" x14ac:dyDescent="0.2">
      <c r="A24" s="24" t="s">
        <v>21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25"/>
      <c r="AG24" s="32">
        <f>SUM(B24:AF24)</f>
        <v>0</v>
      </c>
    </row>
    <row r="25" spans="1:34" x14ac:dyDescent="0.2">
      <c r="A25" s="24" t="s">
        <v>22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25"/>
      <c r="AG25" s="32">
        <f>SUM(B25:AF25)</f>
        <v>0</v>
      </c>
    </row>
    <row r="26" spans="1:34" x14ac:dyDescent="0.2">
      <c r="A26" s="24" t="s">
        <v>23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25"/>
      <c r="AG26" s="32">
        <f>SUM(B26:AF26)</f>
        <v>0</v>
      </c>
    </row>
    <row r="27" spans="1:34" x14ac:dyDescent="0.2">
      <c r="A27" s="26" t="s">
        <v>24</v>
      </c>
      <c r="B27" s="32">
        <f t="shared" ref="B27:AF27" si="8">SUM(B24:B26)</f>
        <v>0</v>
      </c>
      <c r="C27" s="32">
        <f t="shared" si="8"/>
        <v>0</v>
      </c>
      <c r="D27" s="32">
        <f t="shared" si="8"/>
        <v>0</v>
      </c>
      <c r="E27" s="32">
        <f t="shared" si="8"/>
        <v>0</v>
      </c>
      <c r="F27" s="32">
        <f t="shared" si="8"/>
        <v>0</v>
      </c>
      <c r="G27" s="32">
        <f t="shared" si="8"/>
        <v>0</v>
      </c>
      <c r="H27" s="32">
        <f t="shared" si="8"/>
        <v>0</v>
      </c>
      <c r="I27" s="32">
        <f t="shared" si="8"/>
        <v>0</v>
      </c>
      <c r="J27" s="32">
        <f t="shared" si="8"/>
        <v>0</v>
      </c>
      <c r="K27" s="32">
        <f t="shared" si="8"/>
        <v>0</v>
      </c>
      <c r="L27" s="32">
        <f t="shared" si="8"/>
        <v>0</v>
      </c>
      <c r="M27" s="32">
        <f t="shared" si="8"/>
        <v>0</v>
      </c>
      <c r="N27" s="32">
        <f t="shared" si="8"/>
        <v>0</v>
      </c>
      <c r="O27" s="32">
        <f t="shared" si="8"/>
        <v>0</v>
      </c>
      <c r="P27" s="32">
        <f t="shared" si="8"/>
        <v>0</v>
      </c>
      <c r="Q27" s="32">
        <f t="shared" si="8"/>
        <v>0</v>
      </c>
      <c r="R27" s="32">
        <f t="shared" si="8"/>
        <v>0</v>
      </c>
      <c r="S27" s="32">
        <f t="shared" si="8"/>
        <v>0</v>
      </c>
      <c r="T27" s="32">
        <f t="shared" si="8"/>
        <v>0</v>
      </c>
      <c r="U27" s="32">
        <f t="shared" si="8"/>
        <v>0</v>
      </c>
      <c r="V27" s="32">
        <f t="shared" si="8"/>
        <v>0</v>
      </c>
      <c r="W27" s="32">
        <f t="shared" si="8"/>
        <v>0</v>
      </c>
      <c r="X27" s="32">
        <f t="shared" si="8"/>
        <v>0</v>
      </c>
      <c r="Y27" s="32">
        <f t="shared" si="8"/>
        <v>0</v>
      </c>
      <c r="Z27" s="32">
        <f t="shared" si="8"/>
        <v>0</v>
      </c>
      <c r="AA27" s="32">
        <f t="shared" si="8"/>
        <v>0</v>
      </c>
      <c r="AB27" s="32">
        <f t="shared" si="8"/>
        <v>0</v>
      </c>
      <c r="AC27" s="32">
        <f t="shared" si="8"/>
        <v>0</v>
      </c>
      <c r="AD27" s="32">
        <f t="shared" si="8"/>
        <v>0</v>
      </c>
      <c r="AE27" s="32">
        <f t="shared" si="8"/>
        <v>0</v>
      </c>
      <c r="AF27" s="32">
        <f t="shared" si="8"/>
        <v>0</v>
      </c>
      <c r="AG27" s="32">
        <f>SUM(B27:AF27)</f>
        <v>0</v>
      </c>
    </row>
    <row r="28" spans="1:34" x14ac:dyDescent="0.2">
      <c r="A28" s="35" t="s">
        <v>25</v>
      </c>
      <c r="B28" s="36">
        <f>B22+B27</f>
        <v>0</v>
      </c>
      <c r="C28" s="36">
        <f t="shared" ref="C28:AF28" si="9">C22+C27</f>
        <v>0</v>
      </c>
      <c r="D28" s="36">
        <f t="shared" si="9"/>
        <v>0</v>
      </c>
      <c r="E28" s="36">
        <f t="shared" si="9"/>
        <v>0</v>
      </c>
      <c r="F28" s="36">
        <f t="shared" si="9"/>
        <v>0</v>
      </c>
      <c r="G28" s="36">
        <f t="shared" si="9"/>
        <v>0</v>
      </c>
      <c r="H28" s="36">
        <f t="shared" si="9"/>
        <v>0</v>
      </c>
      <c r="I28" s="36">
        <f t="shared" si="9"/>
        <v>0</v>
      </c>
      <c r="J28" s="36">
        <f t="shared" si="9"/>
        <v>0</v>
      </c>
      <c r="K28" s="36">
        <f t="shared" si="9"/>
        <v>0</v>
      </c>
      <c r="L28" s="36">
        <f t="shared" si="9"/>
        <v>0</v>
      </c>
      <c r="M28" s="36">
        <f t="shared" si="9"/>
        <v>0</v>
      </c>
      <c r="N28" s="36">
        <f t="shared" si="9"/>
        <v>0</v>
      </c>
      <c r="O28" s="36">
        <f t="shared" si="9"/>
        <v>0</v>
      </c>
      <c r="P28" s="36">
        <f t="shared" si="9"/>
        <v>0</v>
      </c>
      <c r="Q28" s="36">
        <f t="shared" si="9"/>
        <v>0</v>
      </c>
      <c r="R28" s="36">
        <f t="shared" si="9"/>
        <v>0</v>
      </c>
      <c r="S28" s="36">
        <f t="shared" si="9"/>
        <v>0</v>
      </c>
      <c r="T28" s="36">
        <f t="shared" si="9"/>
        <v>0</v>
      </c>
      <c r="U28" s="36">
        <f t="shared" si="9"/>
        <v>0</v>
      </c>
      <c r="V28" s="36">
        <f t="shared" si="9"/>
        <v>0</v>
      </c>
      <c r="W28" s="36">
        <f t="shared" si="9"/>
        <v>0</v>
      </c>
      <c r="X28" s="36">
        <f t="shared" si="9"/>
        <v>0</v>
      </c>
      <c r="Y28" s="36">
        <f t="shared" si="9"/>
        <v>0</v>
      </c>
      <c r="Z28" s="36">
        <f t="shared" si="9"/>
        <v>0</v>
      </c>
      <c r="AA28" s="36">
        <f t="shared" si="9"/>
        <v>0</v>
      </c>
      <c r="AB28" s="36">
        <f t="shared" si="9"/>
        <v>0</v>
      </c>
      <c r="AC28" s="36">
        <f t="shared" si="9"/>
        <v>0</v>
      </c>
      <c r="AD28" s="36">
        <f t="shared" si="9"/>
        <v>0</v>
      </c>
      <c r="AE28" s="36">
        <f t="shared" si="9"/>
        <v>0</v>
      </c>
      <c r="AF28" s="36">
        <f t="shared" si="9"/>
        <v>0</v>
      </c>
      <c r="AG28" s="37">
        <f>AG27</f>
        <v>0</v>
      </c>
    </row>
    <row r="29" spans="1:34" x14ac:dyDescent="0.2">
      <c r="A29" s="43"/>
      <c r="B29" s="44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7"/>
      <c r="AG29" s="42"/>
    </row>
    <row r="30" spans="1:34" ht="29.25" customHeight="1" x14ac:dyDescent="0.2">
      <c r="A30" s="108" t="s">
        <v>26</v>
      </c>
      <c r="B30" s="109"/>
      <c r="C30" s="110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2"/>
      <c r="AG30" s="45">
        <f>AG9-AG28</f>
        <v>0</v>
      </c>
    </row>
    <row r="32" spans="1:34" ht="17.25" customHeight="1" x14ac:dyDescent="0.2">
      <c r="A32" s="49" t="s">
        <v>27</v>
      </c>
      <c r="G32" s="113" t="s">
        <v>28</v>
      </c>
      <c r="H32" s="114"/>
      <c r="I32" s="114"/>
      <c r="J32" s="114"/>
      <c r="K32" s="114"/>
      <c r="L32" s="114"/>
      <c r="M32" s="115"/>
      <c r="Q32" s="13"/>
      <c r="W32" s="9"/>
      <c r="X32" s="9"/>
      <c r="Y32" s="9"/>
      <c r="Z32" s="9"/>
      <c r="AA32" s="9"/>
      <c r="AB32" s="9"/>
      <c r="AC32" s="9"/>
      <c r="AD32" s="9"/>
      <c r="AE32" s="102"/>
      <c r="AF32" s="9"/>
      <c r="AG32" s="9" t="s">
        <v>29</v>
      </c>
      <c r="AH32" s="33" t="s">
        <v>30</v>
      </c>
    </row>
    <row r="33" spans="1:34" x14ac:dyDescent="0.2">
      <c r="A33" s="59" t="str">
        <f>IF('1'!A33="","",'1'!A33)</f>
        <v/>
      </c>
      <c r="B33" s="48"/>
      <c r="C33" s="48"/>
      <c r="D33" s="48"/>
      <c r="G33" s="131" t="str">
        <f>IF('1'!G33:M33="","",'1'!G33:M33)</f>
        <v/>
      </c>
      <c r="H33" s="132"/>
      <c r="I33" s="132"/>
      <c r="J33" s="132"/>
      <c r="K33" s="132"/>
      <c r="L33" s="132"/>
      <c r="M33" s="133"/>
      <c r="W33" s="9"/>
      <c r="X33" s="9"/>
      <c r="Y33" s="9"/>
      <c r="Z33" s="9"/>
      <c r="AA33" s="9"/>
      <c r="AB33" s="9"/>
      <c r="AC33" s="9"/>
      <c r="AD33" s="12"/>
      <c r="AE33" s="12" t="s">
        <v>31</v>
      </c>
      <c r="AF33" s="12"/>
      <c r="AG33" s="38">
        <f>AG22</f>
        <v>0</v>
      </c>
      <c r="AH33" s="38">
        <f>'7'!AH33+'8'!AG33</f>
        <v>0</v>
      </c>
    </row>
    <row r="34" spans="1:34" x14ac:dyDescent="0.2">
      <c r="W34" s="9"/>
      <c r="X34" s="9"/>
      <c r="Y34" s="9"/>
      <c r="Z34" s="9"/>
      <c r="AA34" s="9"/>
      <c r="AB34" s="9"/>
      <c r="AC34" s="9"/>
      <c r="AD34" s="11"/>
      <c r="AE34" s="12" t="s">
        <v>20</v>
      </c>
      <c r="AF34" s="12"/>
      <c r="AG34" s="38">
        <f>AG27</f>
        <v>0</v>
      </c>
      <c r="AH34" s="38">
        <f>'7'!AH34+'8'!AG34</f>
        <v>0</v>
      </c>
    </row>
    <row r="35" spans="1:34" x14ac:dyDescent="0.2">
      <c r="A35" s="39"/>
      <c r="B35" s="39"/>
      <c r="C35" s="39"/>
      <c r="D35" s="39"/>
      <c r="G35" s="39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W35" s="9"/>
      <c r="X35" s="9"/>
      <c r="Y35" s="9"/>
      <c r="Z35" s="9"/>
      <c r="AA35" s="9"/>
      <c r="AB35" s="9"/>
      <c r="AC35" s="9"/>
      <c r="AD35" s="9"/>
      <c r="AE35" s="9" t="s">
        <v>8</v>
      </c>
      <c r="AF35" s="9"/>
      <c r="AG35" s="38">
        <f>AG33+AG34</f>
        <v>0</v>
      </c>
      <c r="AH35" s="38">
        <f>AH33+AH34</f>
        <v>0</v>
      </c>
    </row>
    <row r="36" spans="1:34" x14ac:dyDescent="0.2">
      <c r="A36" s="5" t="s">
        <v>32</v>
      </c>
      <c r="G36" s="5" t="s">
        <v>32</v>
      </c>
      <c r="W36" s="9"/>
      <c r="X36" s="9"/>
      <c r="Y36" s="9"/>
      <c r="Z36" s="9"/>
      <c r="AA36" s="9"/>
    </row>
    <row r="38" spans="1:34" x14ac:dyDescent="0.2">
      <c r="AG38" s="6"/>
    </row>
    <row r="40" spans="1:34" x14ac:dyDescent="0.2">
      <c r="AE40" s="4"/>
      <c r="AF40" s="4"/>
    </row>
    <row r="41" spans="1:34" x14ac:dyDescent="0.2">
      <c r="A41" s="2"/>
    </row>
  </sheetData>
  <mergeCells count="16">
    <mergeCell ref="A30:B30"/>
    <mergeCell ref="C30:AF30"/>
    <mergeCell ref="G32:M32"/>
    <mergeCell ref="G33:M33"/>
    <mergeCell ref="A7:C7"/>
    <mergeCell ref="D7:AA7"/>
    <mergeCell ref="A8:C8"/>
    <mergeCell ref="D8:AA8"/>
    <mergeCell ref="B2:V2"/>
    <mergeCell ref="H4:I4"/>
    <mergeCell ref="J4:K4"/>
    <mergeCell ref="B5:K5"/>
    <mergeCell ref="A6:C6"/>
    <mergeCell ref="D6:J6"/>
    <mergeCell ref="K6:S6"/>
    <mergeCell ref="T6:AA6"/>
  </mergeCells>
  <conditionalFormatting sqref="B12:AF12">
    <cfRule type="containsText" dxfId="139" priority="26" operator="containsText" text="lø">
      <formula>NOT(ISERROR(SEARCH("lø",B12)))</formula>
    </cfRule>
    <cfRule type="containsText" dxfId="138" priority="27" operator="containsText" text="sø">
      <formula>NOT(ISERROR(SEARCH("sø",B12)))</formula>
    </cfRule>
  </conditionalFormatting>
  <conditionalFormatting sqref="B14:AF21">
    <cfRule type="expression" dxfId="137" priority="24">
      <formula>B$12="sø"</formula>
    </cfRule>
    <cfRule type="expression" dxfId="136" priority="25">
      <formula>B$12="lø"</formula>
    </cfRule>
  </conditionalFormatting>
  <conditionalFormatting sqref="I14">
    <cfRule type="expression" dxfId="135" priority="22">
      <formula>$H$12="sø"</formula>
    </cfRule>
    <cfRule type="expression" dxfId="134" priority="23">
      <formula>$H$12="lø"</formula>
    </cfRule>
  </conditionalFormatting>
  <conditionalFormatting sqref="J14">
    <cfRule type="expression" dxfId="133" priority="20">
      <formula>J$12="sø"</formula>
    </cfRule>
    <cfRule type="expression" dxfId="132" priority="21">
      <formula>J$12="lø"</formula>
    </cfRule>
  </conditionalFormatting>
  <conditionalFormatting sqref="B24:AF24">
    <cfRule type="expression" dxfId="131" priority="18">
      <formula>B$12="sø"</formula>
    </cfRule>
    <cfRule type="expression" dxfId="130" priority="19">
      <formula>B$12="lø"</formula>
    </cfRule>
  </conditionalFormatting>
  <conditionalFormatting sqref="I24">
    <cfRule type="expression" dxfId="129" priority="16">
      <formula>$H$12="sø"</formula>
    </cfRule>
    <cfRule type="expression" dxfId="128" priority="17">
      <formula>$H$12="lø"</formula>
    </cfRule>
  </conditionalFormatting>
  <conditionalFormatting sqref="J24">
    <cfRule type="expression" dxfId="127" priority="14">
      <formula>J$12="sø"</formula>
    </cfRule>
    <cfRule type="expression" dxfId="126" priority="15">
      <formula>J$12="lø"</formula>
    </cfRule>
  </conditionalFormatting>
  <conditionalFormatting sqref="B25:AF25">
    <cfRule type="expression" dxfId="125" priority="12">
      <formula>B$12="sø"</formula>
    </cfRule>
    <cfRule type="expression" dxfId="124" priority="13">
      <formula>B$12="lø"</formula>
    </cfRule>
  </conditionalFormatting>
  <conditionalFormatting sqref="I25">
    <cfRule type="expression" dxfId="123" priority="10">
      <formula>$H$12="sø"</formula>
    </cfRule>
    <cfRule type="expression" dxfId="122" priority="11">
      <formula>$H$12="lø"</formula>
    </cfRule>
  </conditionalFormatting>
  <conditionalFormatting sqref="J25">
    <cfRule type="expression" dxfId="121" priority="8">
      <formula>J$12="sø"</formula>
    </cfRule>
    <cfRule type="expression" dxfId="120" priority="9">
      <formula>J$12="lø"</formula>
    </cfRule>
  </conditionalFormatting>
  <conditionalFormatting sqref="B26:AF26">
    <cfRule type="expression" dxfId="119" priority="6">
      <formula>B$12="sø"</formula>
    </cfRule>
    <cfRule type="expression" dxfId="118" priority="7">
      <formula>B$12="lø"</formula>
    </cfRule>
  </conditionalFormatting>
  <conditionalFormatting sqref="I26">
    <cfRule type="expression" dxfId="117" priority="4">
      <formula>$H$12="sø"</formula>
    </cfRule>
    <cfRule type="expression" dxfId="116" priority="5">
      <formula>$H$12="lø"</formula>
    </cfRule>
  </conditionalFormatting>
  <conditionalFormatting sqref="J26">
    <cfRule type="expression" dxfId="115" priority="2">
      <formula>J$12="sø"</formula>
    </cfRule>
    <cfRule type="expression" dxfId="114" priority="3">
      <formula>J$12="lø"</formula>
    </cfRule>
  </conditionalFormatting>
  <conditionalFormatting sqref="B28:AF29">
    <cfRule type="cellIs" dxfId="113" priority="1" operator="greaterThan">
      <formula>24</formula>
    </cfRule>
  </conditionalFormatting>
  <pageMargins left="0.47" right="0.38" top="0.81" bottom="0.65" header="0.51181102362204722" footer="0.3"/>
  <pageSetup paperSize="9" scale="53" pageOrder="overThenDown" orientation="landscape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AI41"/>
  <sheetViews>
    <sheetView showGridLines="0" zoomScale="85" zoomScaleNormal="85" workbookViewId="0">
      <selection activeCell="A14" sqref="A14:A21"/>
    </sheetView>
  </sheetViews>
  <sheetFormatPr defaultColWidth="11.42578125" defaultRowHeight="12.75" x14ac:dyDescent="0.2"/>
  <cols>
    <col min="1" max="1" width="44" customWidth="1"/>
    <col min="2" max="10" width="6.28515625" customWidth="1"/>
    <col min="11" max="32" width="6.140625" customWidth="1"/>
    <col min="33" max="33" width="10.140625" bestFit="1" customWidth="1"/>
    <col min="34" max="34" width="16.140625" customWidth="1"/>
    <col min="35" max="35" width="13.5703125" bestFit="1" customWidth="1"/>
    <col min="36" max="36" width="14.140625" customWidth="1"/>
  </cols>
  <sheetData>
    <row r="1" spans="1:35" ht="12" customHeight="1" x14ac:dyDescent="0.2">
      <c r="AB1" s="14"/>
      <c r="AC1" s="14"/>
      <c r="AD1" s="14"/>
    </row>
    <row r="2" spans="1:35" ht="29.25" customHeight="1" x14ac:dyDescent="0.5">
      <c r="B2" s="122" t="s">
        <v>0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AB2" s="14"/>
      <c r="AC2" s="14"/>
      <c r="AD2" s="14"/>
      <c r="AI2" s="21" t="str">
        <f>Grunndata!A18</f>
        <v>Holidays 2024</v>
      </c>
    </row>
    <row r="3" spans="1:35" ht="12" customHeight="1" x14ac:dyDescent="0.2"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16"/>
      <c r="AC3" s="16"/>
      <c r="AD3" s="16"/>
      <c r="AI3" s="107">
        <f>Grunndata!A19</f>
        <v>45292</v>
      </c>
    </row>
    <row r="4" spans="1:35" ht="28.5" customHeight="1" x14ac:dyDescent="0.5">
      <c r="A4" s="40"/>
      <c r="H4" s="122">
        <f>Grunndata!B2</f>
        <v>2024</v>
      </c>
      <c r="I4" s="122"/>
      <c r="J4" s="123"/>
      <c r="K4" s="123"/>
      <c r="L4" s="1" t="str">
        <f>TEXT(B11,"mmmm")</f>
        <v>september</v>
      </c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16"/>
      <c r="AC4" s="16"/>
      <c r="AD4" s="9"/>
      <c r="AE4" s="9"/>
      <c r="AF4" s="9"/>
      <c r="AG4" s="9"/>
      <c r="AI4" s="107">
        <f>Grunndata!A20</f>
        <v>45379</v>
      </c>
    </row>
    <row r="5" spans="1:35" ht="27.75" customHeight="1" x14ac:dyDescent="0.25">
      <c r="A5" s="41"/>
      <c r="B5" s="124"/>
      <c r="C5" s="124"/>
      <c r="D5" s="124"/>
      <c r="E5" s="124"/>
      <c r="F5" s="124"/>
      <c r="G5" s="124"/>
      <c r="H5" s="124"/>
      <c r="I5" s="124"/>
      <c r="J5" s="124"/>
      <c r="K5" s="124"/>
      <c r="Q5" s="3"/>
      <c r="R5" s="3"/>
      <c r="S5" s="101"/>
      <c r="T5" s="7"/>
      <c r="Y5" s="8"/>
      <c r="Z5" s="8"/>
      <c r="AA5" s="8"/>
      <c r="AB5" s="16"/>
      <c r="AC5" s="16"/>
      <c r="AD5" s="8"/>
      <c r="AE5" s="14"/>
      <c r="AF5" s="15"/>
      <c r="AI5" s="107">
        <f>Grunndata!A21</f>
        <v>45380</v>
      </c>
    </row>
    <row r="6" spans="1:35" ht="24" customHeight="1" x14ac:dyDescent="0.2">
      <c r="A6" s="119" t="s">
        <v>1</v>
      </c>
      <c r="B6" s="120"/>
      <c r="C6" s="121"/>
      <c r="D6" s="128" t="str">
        <f>'1'!D6:J6</f>
        <v>Write title here</v>
      </c>
      <c r="E6" s="129"/>
      <c r="F6" s="129"/>
      <c r="G6" s="129"/>
      <c r="H6" s="129"/>
      <c r="I6" s="129"/>
      <c r="J6" s="130"/>
      <c r="K6" s="125" t="s">
        <v>2</v>
      </c>
      <c r="L6" s="126"/>
      <c r="M6" s="126"/>
      <c r="N6" s="126"/>
      <c r="O6" s="126"/>
      <c r="P6" s="126"/>
      <c r="Q6" s="126"/>
      <c r="R6" s="126"/>
      <c r="S6" s="127"/>
      <c r="T6" s="128" t="str">
        <f>'1'!T6:AA6</f>
        <v>Write grant agreement number here</v>
      </c>
      <c r="U6" s="129"/>
      <c r="V6" s="129"/>
      <c r="W6" s="129"/>
      <c r="X6" s="129"/>
      <c r="Y6" s="129"/>
      <c r="Z6" s="129"/>
      <c r="AA6" s="130"/>
      <c r="AB6" s="3"/>
      <c r="AC6" s="3"/>
      <c r="AD6" s="3"/>
      <c r="AE6" s="16"/>
      <c r="AF6" s="17"/>
      <c r="AG6" s="19"/>
      <c r="AI6" s="107">
        <f>Grunndata!A22</f>
        <v>45382</v>
      </c>
    </row>
    <row r="7" spans="1:35" ht="27" customHeight="1" x14ac:dyDescent="0.2">
      <c r="A7" s="119" t="s">
        <v>3</v>
      </c>
      <c r="B7" s="120"/>
      <c r="C7" s="121"/>
      <c r="D7" s="128" t="str">
        <f>'1'!D7:AA7</f>
        <v>EU</v>
      </c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30"/>
      <c r="AB7" s="3"/>
      <c r="AC7" s="3"/>
      <c r="AD7" s="3"/>
      <c r="AE7" s="9"/>
      <c r="AF7" s="17"/>
      <c r="AG7" s="19"/>
      <c r="AI7" s="107">
        <f>Grunndata!A23</f>
        <v>45383</v>
      </c>
    </row>
    <row r="8" spans="1:35" ht="27.75" customHeight="1" x14ac:dyDescent="0.2">
      <c r="A8" s="119" t="s">
        <v>5</v>
      </c>
      <c r="B8" s="120"/>
      <c r="C8" s="121"/>
      <c r="D8" s="116" t="str">
        <f>'1'!D8:AA8</f>
        <v>Write name here</v>
      </c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8"/>
      <c r="AB8" s="3"/>
      <c r="AD8" s="3"/>
      <c r="AE8" s="3"/>
      <c r="AF8" s="17" t="s">
        <v>6</v>
      </c>
      <c r="AG8" s="20">
        <f>NETWORKDAYS(B11,AE11,AI3:AI14)</f>
        <v>21</v>
      </c>
      <c r="AI8" s="107">
        <f>Grunndata!A24</f>
        <v>45413</v>
      </c>
    </row>
    <row r="9" spans="1:35" ht="12.95" customHeight="1" x14ac:dyDescent="0.2">
      <c r="A9" s="3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3"/>
      <c r="AA9" s="3"/>
      <c r="AB9" s="3"/>
      <c r="AC9" s="3"/>
      <c r="AD9" s="3"/>
      <c r="AE9" s="3"/>
      <c r="AF9" s="17"/>
      <c r="AG9" s="20"/>
      <c r="AI9" s="107">
        <f>Grunndata!A25</f>
        <v>45421</v>
      </c>
    </row>
    <row r="10" spans="1:35" ht="12.95" customHeight="1" x14ac:dyDescent="0.2">
      <c r="A10" s="3"/>
      <c r="B10" s="3"/>
      <c r="C10" s="3"/>
      <c r="D10" s="3"/>
      <c r="E10" s="3"/>
      <c r="I10" s="3"/>
      <c r="J10" s="3"/>
      <c r="K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4"/>
      <c r="AI10" s="107">
        <f>Grunndata!A26</f>
        <v>45429</v>
      </c>
    </row>
    <row r="11" spans="1:35" ht="12.95" customHeight="1" x14ac:dyDescent="0.2">
      <c r="A11" s="29" t="s">
        <v>7</v>
      </c>
      <c r="B11" s="30">
        <f>DATE(H4,9,1)</f>
        <v>45536</v>
      </c>
      <c r="C11" s="30">
        <f>B11+1</f>
        <v>45537</v>
      </c>
      <c r="D11" s="30">
        <f t="shared" ref="D11:AC11" si="0">C11+1</f>
        <v>45538</v>
      </c>
      <c r="E11" s="30">
        <f t="shared" si="0"/>
        <v>45539</v>
      </c>
      <c r="F11" s="30">
        <f t="shared" si="0"/>
        <v>45540</v>
      </c>
      <c r="G11" s="30">
        <f t="shared" si="0"/>
        <v>45541</v>
      </c>
      <c r="H11" s="30">
        <f t="shared" si="0"/>
        <v>45542</v>
      </c>
      <c r="I11" s="30">
        <f t="shared" si="0"/>
        <v>45543</v>
      </c>
      <c r="J11" s="30">
        <f t="shared" si="0"/>
        <v>45544</v>
      </c>
      <c r="K11" s="30">
        <f t="shared" si="0"/>
        <v>45545</v>
      </c>
      <c r="L11" s="30">
        <f t="shared" si="0"/>
        <v>45546</v>
      </c>
      <c r="M11" s="30">
        <f t="shared" si="0"/>
        <v>45547</v>
      </c>
      <c r="N11" s="30">
        <f>M11+1</f>
        <v>45548</v>
      </c>
      <c r="O11" s="30">
        <f t="shared" si="0"/>
        <v>45549</v>
      </c>
      <c r="P11" s="30">
        <f t="shared" si="0"/>
        <v>45550</v>
      </c>
      <c r="Q11" s="30">
        <f t="shared" si="0"/>
        <v>45551</v>
      </c>
      <c r="R11" s="30">
        <f t="shared" si="0"/>
        <v>45552</v>
      </c>
      <c r="S11" s="30">
        <f t="shared" si="0"/>
        <v>45553</v>
      </c>
      <c r="T11" s="30">
        <f t="shared" si="0"/>
        <v>45554</v>
      </c>
      <c r="U11" s="30">
        <f t="shared" si="0"/>
        <v>45555</v>
      </c>
      <c r="V11" s="30">
        <f t="shared" si="0"/>
        <v>45556</v>
      </c>
      <c r="W11" s="30">
        <f t="shared" si="0"/>
        <v>45557</v>
      </c>
      <c r="X11" s="30">
        <f t="shared" si="0"/>
        <v>45558</v>
      </c>
      <c r="Y11" s="30">
        <f t="shared" si="0"/>
        <v>45559</v>
      </c>
      <c r="Z11" s="30">
        <f t="shared" si="0"/>
        <v>45560</v>
      </c>
      <c r="AA11" s="30">
        <f t="shared" si="0"/>
        <v>45561</v>
      </c>
      <c r="AB11" s="30">
        <f t="shared" si="0"/>
        <v>45562</v>
      </c>
      <c r="AC11" s="30">
        <f t="shared" si="0"/>
        <v>45563</v>
      </c>
      <c r="AD11" s="30">
        <f t="shared" ref="AD11" si="1">AC11+1</f>
        <v>45564</v>
      </c>
      <c r="AE11" s="30">
        <f t="shared" ref="AE11" si="2">AD11+1</f>
        <v>45565</v>
      </c>
      <c r="AF11" s="30"/>
      <c r="AG11" s="26" t="s">
        <v>8</v>
      </c>
      <c r="AI11" s="107">
        <f>Grunndata!A27</f>
        <v>45431</v>
      </c>
    </row>
    <row r="12" spans="1:35" ht="12.95" customHeight="1" x14ac:dyDescent="0.2">
      <c r="A12" s="29" t="s">
        <v>9</v>
      </c>
      <c r="B12" s="31" t="str">
        <f>TEXT(B11,"ddd")</f>
        <v>søn</v>
      </c>
      <c r="C12" s="31" t="str">
        <f t="shared" ref="C12:AC12" si="3">TEXT(C11,"ddd")</f>
        <v>man</v>
      </c>
      <c r="D12" s="31" t="str">
        <f t="shared" si="3"/>
        <v>tir</v>
      </c>
      <c r="E12" s="31" t="str">
        <f t="shared" si="3"/>
        <v>ons</v>
      </c>
      <c r="F12" s="31" t="str">
        <f t="shared" si="3"/>
        <v>tor</v>
      </c>
      <c r="G12" s="31" t="str">
        <f t="shared" si="3"/>
        <v>fre</v>
      </c>
      <c r="H12" s="31" t="str">
        <f t="shared" si="3"/>
        <v>lør</v>
      </c>
      <c r="I12" s="31" t="str">
        <f t="shared" si="3"/>
        <v>søn</v>
      </c>
      <c r="J12" s="31" t="str">
        <f t="shared" si="3"/>
        <v>man</v>
      </c>
      <c r="K12" s="31" t="str">
        <f t="shared" si="3"/>
        <v>tir</v>
      </c>
      <c r="L12" s="31" t="str">
        <f t="shared" si="3"/>
        <v>ons</v>
      </c>
      <c r="M12" s="31" t="str">
        <f t="shared" si="3"/>
        <v>tor</v>
      </c>
      <c r="N12" s="31" t="str">
        <f t="shared" si="3"/>
        <v>fre</v>
      </c>
      <c r="O12" s="31" t="str">
        <f t="shared" si="3"/>
        <v>lør</v>
      </c>
      <c r="P12" s="31" t="str">
        <f t="shared" si="3"/>
        <v>søn</v>
      </c>
      <c r="Q12" s="31" t="str">
        <f t="shared" si="3"/>
        <v>man</v>
      </c>
      <c r="R12" s="31" t="str">
        <f t="shared" si="3"/>
        <v>tir</v>
      </c>
      <c r="S12" s="31" t="str">
        <f t="shared" si="3"/>
        <v>ons</v>
      </c>
      <c r="T12" s="31" t="str">
        <f t="shared" si="3"/>
        <v>tor</v>
      </c>
      <c r="U12" s="31" t="str">
        <f t="shared" si="3"/>
        <v>fre</v>
      </c>
      <c r="V12" s="31" t="str">
        <f t="shared" si="3"/>
        <v>lør</v>
      </c>
      <c r="W12" s="31" t="str">
        <f t="shared" si="3"/>
        <v>søn</v>
      </c>
      <c r="X12" s="31" t="str">
        <f t="shared" si="3"/>
        <v>man</v>
      </c>
      <c r="Y12" s="31" t="str">
        <f t="shared" si="3"/>
        <v>tir</v>
      </c>
      <c r="Z12" s="31" t="str">
        <f t="shared" si="3"/>
        <v>ons</v>
      </c>
      <c r="AA12" s="31" t="str">
        <f t="shared" si="3"/>
        <v>tor</v>
      </c>
      <c r="AB12" s="31" t="str">
        <f t="shared" si="3"/>
        <v>fre</v>
      </c>
      <c r="AC12" s="31" t="str">
        <f t="shared" si="3"/>
        <v>lør</v>
      </c>
      <c r="AD12" s="31" t="str">
        <f t="shared" ref="AD12:AE12" si="4">TEXT(AD11,"ddd")</f>
        <v>søn</v>
      </c>
      <c r="AE12" s="31" t="str">
        <f t="shared" si="4"/>
        <v>man</v>
      </c>
      <c r="AF12" s="31"/>
      <c r="AG12" s="24"/>
      <c r="AI12" s="107">
        <f>Grunndata!A28</f>
        <v>45432</v>
      </c>
    </row>
    <row r="13" spans="1:35" ht="12.95" customHeight="1" x14ac:dyDescent="0.2">
      <c r="A13" s="27" t="s">
        <v>10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4"/>
      <c r="AI13" s="107">
        <f>Grunndata!A29</f>
        <v>45651</v>
      </c>
    </row>
    <row r="14" spans="1:35" ht="12.95" customHeight="1" x14ac:dyDescent="0.2">
      <c r="A14" s="62" t="s">
        <v>11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25"/>
      <c r="AG14" s="32">
        <f t="shared" ref="AG14:AG22" si="5">SUM(B14:AF14)</f>
        <v>0</v>
      </c>
      <c r="AI14" s="107">
        <f>Grunndata!A30</f>
        <v>45652</v>
      </c>
    </row>
    <row r="15" spans="1:35" ht="12.95" customHeight="1" x14ac:dyDescent="0.2">
      <c r="A15" s="62" t="s">
        <v>12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25"/>
      <c r="AG15" s="32">
        <f t="shared" si="5"/>
        <v>0</v>
      </c>
      <c r="AI15" s="18"/>
    </row>
    <row r="16" spans="1:35" ht="12.95" customHeight="1" x14ac:dyDescent="0.2">
      <c r="A16" s="62" t="s">
        <v>13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25"/>
      <c r="AG16" s="32">
        <f t="shared" si="5"/>
        <v>0</v>
      </c>
    </row>
    <row r="17" spans="1:34" ht="12.95" customHeight="1" x14ac:dyDescent="0.2">
      <c r="A17" s="62" t="s">
        <v>14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25"/>
      <c r="AG17" s="32">
        <f t="shared" si="5"/>
        <v>0</v>
      </c>
    </row>
    <row r="18" spans="1:34" ht="12.95" customHeight="1" x14ac:dyDescent="0.2">
      <c r="A18" s="62" t="s">
        <v>15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25"/>
      <c r="AG18" s="32">
        <f t="shared" si="5"/>
        <v>0</v>
      </c>
    </row>
    <row r="19" spans="1:34" ht="12.95" customHeight="1" x14ac:dyDescent="0.2">
      <c r="A19" s="62" t="s">
        <v>16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25"/>
      <c r="AG19" s="32">
        <f t="shared" si="5"/>
        <v>0</v>
      </c>
    </row>
    <row r="20" spans="1:34" ht="12.95" customHeight="1" x14ac:dyDescent="0.2">
      <c r="A20" s="62" t="s">
        <v>17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25"/>
      <c r="AG20" s="32">
        <f t="shared" si="5"/>
        <v>0</v>
      </c>
    </row>
    <row r="21" spans="1:34" ht="12.95" customHeight="1" x14ac:dyDescent="0.2">
      <c r="A21" s="62" t="s">
        <v>18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25"/>
      <c r="AG21" s="32">
        <f t="shared" si="5"/>
        <v>0</v>
      </c>
    </row>
    <row r="22" spans="1:34" ht="12.75" customHeight="1" x14ac:dyDescent="0.2">
      <c r="A22" s="26" t="s">
        <v>19</v>
      </c>
      <c r="B22" s="32">
        <f t="shared" ref="B22:AE22" si="6">SUM(B14:B21)</f>
        <v>0</v>
      </c>
      <c r="C22" s="32">
        <f t="shared" si="6"/>
        <v>0</v>
      </c>
      <c r="D22" s="32">
        <f t="shared" si="6"/>
        <v>0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0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6"/>
        <v>0</v>
      </c>
      <c r="O22" s="32">
        <f t="shared" si="6"/>
        <v>0</v>
      </c>
      <c r="P22" s="32">
        <f t="shared" si="6"/>
        <v>0</v>
      </c>
      <c r="Q22" s="32">
        <f t="shared" si="6"/>
        <v>0</v>
      </c>
      <c r="R22" s="32">
        <f t="shared" si="6"/>
        <v>0</v>
      </c>
      <c r="S22" s="32">
        <f t="shared" si="6"/>
        <v>0</v>
      </c>
      <c r="T22" s="32">
        <f t="shared" si="6"/>
        <v>0</v>
      </c>
      <c r="U22" s="32">
        <f t="shared" si="6"/>
        <v>0</v>
      </c>
      <c r="V22" s="32">
        <f t="shared" si="6"/>
        <v>0</v>
      </c>
      <c r="W22" s="32">
        <f t="shared" si="6"/>
        <v>0</v>
      </c>
      <c r="X22" s="32">
        <f t="shared" si="6"/>
        <v>0</v>
      </c>
      <c r="Y22" s="32">
        <f t="shared" si="6"/>
        <v>0</v>
      </c>
      <c r="Z22" s="32">
        <f t="shared" si="6"/>
        <v>0</v>
      </c>
      <c r="AA22" s="32">
        <f t="shared" si="6"/>
        <v>0</v>
      </c>
      <c r="AB22" s="32">
        <f t="shared" si="6"/>
        <v>0</v>
      </c>
      <c r="AC22" s="32">
        <f t="shared" si="6"/>
        <v>0</v>
      </c>
      <c r="AD22" s="32">
        <f t="shared" si="6"/>
        <v>0</v>
      </c>
      <c r="AE22" s="32">
        <f t="shared" si="6"/>
        <v>0</v>
      </c>
      <c r="AF22" s="32">
        <f>SUM(AF14:AF21)</f>
        <v>0</v>
      </c>
      <c r="AG22" s="32">
        <f t="shared" si="5"/>
        <v>0</v>
      </c>
    </row>
    <row r="23" spans="1:34" ht="12.95" customHeight="1" x14ac:dyDescent="0.2">
      <c r="A23" s="27" t="s">
        <v>20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</row>
    <row r="24" spans="1:34" ht="12.95" customHeight="1" x14ac:dyDescent="0.2">
      <c r="A24" s="24" t="s">
        <v>21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25"/>
      <c r="AG24" s="32">
        <f>SUM(B24:AF24)</f>
        <v>0</v>
      </c>
    </row>
    <row r="25" spans="1:34" x14ac:dyDescent="0.2">
      <c r="A25" s="24" t="s">
        <v>22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25"/>
      <c r="AG25" s="32">
        <f>SUM(B25:AF25)</f>
        <v>0</v>
      </c>
    </row>
    <row r="26" spans="1:34" x14ac:dyDescent="0.2">
      <c r="A26" s="24" t="s">
        <v>23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25"/>
      <c r="AG26" s="32">
        <f>SUM(B26:AF26)</f>
        <v>0</v>
      </c>
    </row>
    <row r="27" spans="1:34" x14ac:dyDescent="0.2">
      <c r="A27" s="26" t="s">
        <v>24</v>
      </c>
      <c r="B27" s="32">
        <f t="shared" ref="B27:AF27" si="7">SUM(B24:B26)</f>
        <v>0</v>
      </c>
      <c r="C27" s="32">
        <f t="shared" si="7"/>
        <v>0</v>
      </c>
      <c r="D27" s="32">
        <f t="shared" si="7"/>
        <v>0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0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si="7"/>
        <v>0</v>
      </c>
      <c r="O27" s="32">
        <f t="shared" si="7"/>
        <v>0</v>
      </c>
      <c r="P27" s="32">
        <f t="shared" si="7"/>
        <v>0</v>
      </c>
      <c r="Q27" s="32">
        <f t="shared" si="7"/>
        <v>0</v>
      </c>
      <c r="R27" s="32">
        <f t="shared" si="7"/>
        <v>0</v>
      </c>
      <c r="S27" s="32">
        <f t="shared" si="7"/>
        <v>0</v>
      </c>
      <c r="T27" s="32">
        <f t="shared" si="7"/>
        <v>0</v>
      </c>
      <c r="U27" s="32">
        <f t="shared" si="7"/>
        <v>0</v>
      </c>
      <c r="V27" s="32">
        <f t="shared" si="7"/>
        <v>0</v>
      </c>
      <c r="W27" s="32">
        <f t="shared" si="7"/>
        <v>0</v>
      </c>
      <c r="X27" s="32">
        <f t="shared" si="7"/>
        <v>0</v>
      </c>
      <c r="Y27" s="32">
        <f t="shared" si="7"/>
        <v>0</v>
      </c>
      <c r="Z27" s="32">
        <f t="shared" si="7"/>
        <v>0</v>
      </c>
      <c r="AA27" s="32">
        <f t="shared" si="7"/>
        <v>0</v>
      </c>
      <c r="AB27" s="32">
        <f t="shared" si="7"/>
        <v>0</v>
      </c>
      <c r="AC27" s="32">
        <f t="shared" si="7"/>
        <v>0</v>
      </c>
      <c r="AD27" s="32">
        <f t="shared" si="7"/>
        <v>0</v>
      </c>
      <c r="AE27" s="32">
        <f t="shared" si="7"/>
        <v>0</v>
      </c>
      <c r="AF27" s="32">
        <f t="shared" si="7"/>
        <v>0</v>
      </c>
      <c r="AG27" s="32">
        <f>SUM(B27:AF27)</f>
        <v>0</v>
      </c>
    </row>
    <row r="28" spans="1:34" x14ac:dyDescent="0.2">
      <c r="A28" s="35" t="s">
        <v>25</v>
      </c>
      <c r="B28" s="36">
        <f>B22+B27</f>
        <v>0</v>
      </c>
      <c r="C28" s="36">
        <f t="shared" ref="C28:AF28" si="8">C22+C27</f>
        <v>0</v>
      </c>
      <c r="D28" s="36">
        <f t="shared" si="8"/>
        <v>0</v>
      </c>
      <c r="E28" s="36">
        <f t="shared" si="8"/>
        <v>0</v>
      </c>
      <c r="F28" s="36">
        <f t="shared" si="8"/>
        <v>0</v>
      </c>
      <c r="G28" s="36">
        <f t="shared" si="8"/>
        <v>0</v>
      </c>
      <c r="H28" s="36">
        <f t="shared" si="8"/>
        <v>0</v>
      </c>
      <c r="I28" s="36">
        <f t="shared" si="8"/>
        <v>0</v>
      </c>
      <c r="J28" s="36">
        <f t="shared" si="8"/>
        <v>0</v>
      </c>
      <c r="K28" s="36">
        <f t="shared" si="8"/>
        <v>0</v>
      </c>
      <c r="L28" s="36">
        <f t="shared" si="8"/>
        <v>0</v>
      </c>
      <c r="M28" s="36">
        <f t="shared" si="8"/>
        <v>0</v>
      </c>
      <c r="N28" s="36">
        <f t="shared" si="8"/>
        <v>0</v>
      </c>
      <c r="O28" s="36">
        <f t="shared" si="8"/>
        <v>0</v>
      </c>
      <c r="P28" s="36">
        <f t="shared" si="8"/>
        <v>0</v>
      </c>
      <c r="Q28" s="36">
        <f t="shared" si="8"/>
        <v>0</v>
      </c>
      <c r="R28" s="36">
        <f t="shared" si="8"/>
        <v>0</v>
      </c>
      <c r="S28" s="36">
        <f t="shared" si="8"/>
        <v>0</v>
      </c>
      <c r="T28" s="36">
        <f t="shared" si="8"/>
        <v>0</v>
      </c>
      <c r="U28" s="36">
        <f t="shared" si="8"/>
        <v>0</v>
      </c>
      <c r="V28" s="36">
        <f t="shared" si="8"/>
        <v>0</v>
      </c>
      <c r="W28" s="36">
        <f t="shared" si="8"/>
        <v>0</v>
      </c>
      <c r="X28" s="36">
        <f t="shared" si="8"/>
        <v>0</v>
      </c>
      <c r="Y28" s="36">
        <f t="shared" si="8"/>
        <v>0</v>
      </c>
      <c r="Z28" s="36">
        <f t="shared" si="8"/>
        <v>0</v>
      </c>
      <c r="AA28" s="36">
        <f t="shared" si="8"/>
        <v>0</v>
      </c>
      <c r="AB28" s="36">
        <f t="shared" si="8"/>
        <v>0</v>
      </c>
      <c r="AC28" s="36">
        <f t="shared" si="8"/>
        <v>0</v>
      </c>
      <c r="AD28" s="36">
        <f t="shared" si="8"/>
        <v>0</v>
      </c>
      <c r="AE28" s="36">
        <f t="shared" si="8"/>
        <v>0</v>
      </c>
      <c r="AF28" s="36">
        <f t="shared" si="8"/>
        <v>0</v>
      </c>
      <c r="AG28" s="37">
        <f>AG27</f>
        <v>0</v>
      </c>
    </row>
    <row r="29" spans="1:34" x14ac:dyDescent="0.2">
      <c r="A29" s="43"/>
      <c r="B29" s="44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7"/>
      <c r="AG29" s="42"/>
    </row>
    <row r="30" spans="1:34" ht="29.25" customHeight="1" x14ac:dyDescent="0.2">
      <c r="A30" s="108" t="s">
        <v>26</v>
      </c>
      <c r="B30" s="109"/>
      <c r="C30" s="110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2"/>
      <c r="AG30" s="45">
        <f>AG9-AG28</f>
        <v>0</v>
      </c>
    </row>
    <row r="32" spans="1:34" ht="17.25" customHeight="1" x14ac:dyDescent="0.2">
      <c r="A32" s="49" t="s">
        <v>27</v>
      </c>
      <c r="G32" s="113" t="s">
        <v>28</v>
      </c>
      <c r="H32" s="114"/>
      <c r="I32" s="114"/>
      <c r="J32" s="114"/>
      <c r="K32" s="114"/>
      <c r="L32" s="114"/>
      <c r="M32" s="115"/>
      <c r="Q32" s="13"/>
      <c r="W32" s="9"/>
      <c r="X32" s="9"/>
      <c r="Y32" s="9"/>
      <c r="Z32" s="9"/>
      <c r="AA32" s="9"/>
      <c r="AB32" s="9"/>
      <c r="AC32" s="9"/>
      <c r="AD32" s="9"/>
      <c r="AE32" s="102"/>
      <c r="AF32" s="9"/>
      <c r="AG32" s="9" t="s">
        <v>29</v>
      </c>
      <c r="AH32" s="33" t="s">
        <v>30</v>
      </c>
    </row>
    <row r="33" spans="1:34" x14ac:dyDescent="0.2">
      <c r="A33" s="61" t="str">
        <f>IF('1'!A33="","",'1'!A33)</f>
        <v/>
      </c>
      <c r="B33" s="48"/>
      <c r="C33" s="48"/>
      <c r="D33" s="48"/>
      <c r="G33" s="116" t="str">
        <f>IF('1'!G33:M33="","",'1'!G33:M33)</f>
        <v/>
      </c>
      <c r="H33" s="117"/>
      <c r="I33" s="117"/>
      <c r="J33" s="117"/>
      <c r="K33" s="117"/>
      <c r="L33" s="117"/>
      <c r="M33" s="118"/>
      <c r="W33" s="9"/>
      <c r="X33" s="9"/>
      <c r="Y33" s="9"/>
      <c r="Z33" s="9"/>
      <c r="AA33" s="9"/>
      <c r="AB33" s="9"/>
      <c r="AC33" s="9"/>
      <c r="AD33" s="12"/>
      <c r="AE33" s="12" t="s">
        <v>31</v>
      </c>
      <c r="AF33" s="12"/>
      <c r="AG33" s="38">
        <f>AG22</f>
        <v>0</v>
      </c>
      <c r="AH33" s="38">
        <f>'8'!AH33+'9'!AG33</f>
        <v>0</v>
      </c>
    </row>
    <row r="34" spans="1:34" x14ac:dyDescent="0.2">
      <c r="W34" s="9"/>
      <c r="X34" s="9"/>
      <c r="Y34" s="9"/>
      <c r="Z34" s="9"/>
      <c r="AA34" s="9"/>
      <c r="AB34" s="9"/>
      <c r="AC34" s="9"/>
      <c r="AD34" s="11"/>
      <c r="AE34" s="12" t="s">
        <v>20</v>
      </c>
      <c r="AF34" s="12"/>
      <c r="AG34" s="38">
        <f>AG27</f>
        <v>0</v>
      </c>
      <c r="AH34" s="38">
        <f>'8'!AH34+'9'!AG34</f>
        <v>0</v>
      </c>
    </row>
    <row r="35" spans="1:34" x14ac:dyDescent="0.2">
      <c r="A35" s="39"/>
      <c r="B35" s="39"/>
      <c r="C35" s="39"/>
      <c r="D35" s="39"/>
      <c r="G35" s="39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W35" s="9"/>
      <c r="X35" s="9"/>
      <c r="Y35" s="9"/>
      <c r="Z35" s="9"/>
      <c r="AA35" s="9"/>
      <c r="AB35" s="9"/>
      <c r="AC35" s="9"/>
      <c r="AD35" s="9"/>
      <c r="AE35" s="9" t="s">
        <v>8</v>
      </c>
      <c r="AF35" s="9"/>
      <c r="AG35" s="38">
        <f>AG33+AG34</f>
        <v>0</v>
      </c>
      <c r="AH35" s="38">
        <f>AH33+AH34</f>
        <v>0</v>
      </c>
    </row>
    <row r="36" spans="1:34" x14ac:dyDescent="0.2">
      <c r="A36" s="5" t="s">
        <v>32</v>
      </c>
      <c r="G36" s="5" t="s">
        <v>32</v>
      </c>
      <c r="W36" s="9"/>
      <c r="X36" s="9"/>
      <c r="Y36" s="9"/>
      <c r="Z36" s="9"/>
      <c r="AA36" s="9"/>
    </row>
    <row r="38" spans="1:34" x14ac:dyDescent="0.2">
      <c r="AG38" s="6"/>
    </row>
    <row r="40" spans="1:34" x14ac:dyDescent="0.2">
      <c r="AE40" s="4"/>
      <c r="AF40" s="4"/>
    </row>
    <row r="41" spans="1:34" x14ac:dyDescent="0.2">
      <c r="A41" s="2"/>
    </row>
  </sheetData>
  <mergeCells count="16">
    <mergeCell ref="A30:B30"/>
    <mergeCell ref="C30:AF30"/>
    <mergeCell ref="G32:M32"/>
    <mergeCell ref="G33:M33"/>
    <mergeCell ref="A7:C7"/>
    <mergeCell ref="D7:AA7"/>
    <mergeCell ref="A8:C8"/>
    <mergeCell ref="D8:AA8"/>
    <mergeCell ref="B2:V2"/>
    <mergeCell ref="H4:I4"/>
    <mergeCell ref="J4:K4"/>
    <mergeCell ref="B5:K5"/>
    <mergeCell ref="A6:C6"/>
    <mergeCell ref="D6:J6"/>
    <mergeCell ref="K6:S6"/>
    <mergeCell ref="T6:AA6"/>
  </mergeCells>
  <conditionalFormatting sqref="B12:AF12">
    <cfRule type="containsText" dxfId="112" priority="26" operator="containsText" text="lø">
      <formula>NOT(ISERROR(SEARCH("lø",B12)))</formula>
    </cfRule>
    <cfRule type="containsText" dxfId="111" priority="27" operator="containsText" text="sø">
      <formula>NOT(ISERROR(SEARCH("sø",B12)))</formula>
    </cfRule>
  </conditionalFormatting>
  <conditionalFormatting sqref="B14:AF21">
    <cfRule type="expression" dxfId="110" priority="24">
      <formula>B$12="sø"</formula>
    </cfRule>
    <cfRule type="expression" dxfId="109" priority="25">
      <formula>B$12="lø"</formula>
    </cfRule>
  </conditionalFormatting>
  <conditionalFormatting sqref="I14">
    <cfRule type="expression" dxfId="108" priority="22">
      <formula>$H$12="sø"</formula>
    </cfRule>
    <cfRule type="expression" dxfId="107" priority="23">
      <formula>$H$12="lø"</formula>
    </cfRule>
  </conditionalFormatting>
  <conditionalFormatting sqref="J14">
    <cfRule type="expression" dxfId="106" priority="20">
      <formula>J$12="sø"</formula>
    </cfRule>
    <cfRule type="expression" dxfId="105" priority="21">
      <formula>J$12="lø"</formula>
    </cfRule>
  </conditionalFormatting>
  <conditionalFormatting sqref="B24:AF24">
    <cfRule type="expression" dxfId="104" priority="18">
      <formula>B$12="sø"</formula>
    </cfRule>
    <cfRule type="expression" dxfId="103" priority="19">
      <formula>B$12="lø"</formula>
    </cfRule>
  </conditionalFormatting>
  <conditionalFormatting sqref="I24">
    <cfRule type="expression" dxfId="102" priority="16">
      <formula>$H$12="sø"</formula>
    </cfRule>
    <cfRule type="expression" dxfId="101" priority="17">
      <formula>$H$12="lø"</formula>
    </cfRule>
  </conditionalFormatting>
  <conditionalFormatting sqref="J24">
    <cfRule type="expression" dxfId="100" priority="14">
      <formula>J$12="sø"</formula>
    </cfRule>
    <cfRule type="expression" dxfId="99" priority="15">
      <formula>J$12="lø"</formula>
    </cfRule>
  </conditionalFormatting>
  <conditionalFormatting sqref="B25:AF25">
    <cfRule type="expression" dxfId="98" priority="12">
      <formula>B$12="sø"</formula>
    </cfRule>
    <cfRule type="expression" dxfId="97" priority="13">
      <formula>B$12="lø"</formula>
    </cfRule>
  </conditionalFormatting>
  <conditionalFormatting sqref="I25">
    <cfRule type="expression" dxfId="96" priority="10">
      <formula>$H$12="sø"</formula>
    </cfRule>
    <cfRule type="expression" dxfId="95" priority="11">
      <formula>$H$12="lø"</formula>
    </cfRule>
  </conditionalFormatting>
  <conditionalFormatting sqref="J25">
    <cfRule type="expression" dxfId="94" priority="8">
      <formula>J$12="sø"</formula>
    </cfRule>
    <cfRule type="expression" dxfId="93" priority="9">
      <formula>J$12="lø"</formula>
    </cfRule>
  </conditionalFormatting>
  <conditionalFormatting sqref="B26:AF26">
    <cfRule type="expression" dxfId="92" priority="6">
      <formula>B$12="sø"</formula>
    </cfRule>
    <cfRule type="expression" dxfId="91" priority="7">
      <formula>B$12="lø"</formula>
    </cfRule>
  </conditionalFormatting>
  <conditionalFormatting sqref="I26">
    <cfRule type="expression" dxfId="90" priority="4">
      <formula>$H$12="sø"</formula>
    </cfRule>
    <cfRule type="expression" dxfId="89" priority="5">
      <formula>$H$12="lø"</formula>
    </cfRule>
  </conditionalFormatting>
  <conditionalFormatting sqref="J26">
    <cfRule type="expression" dxfId="88" priority="2">
      <formula>J$12="sø"</formula>
    </cfRule>
    <cfRule type="expression" dxfId="87" priority="3">
      <formula>J$12="lø"</formula>
    </cfRule>
  </conditionalFormatting>
  <conditionalFormatting sqref="B28:AF29">
    <cfRule type="cellIs" dxfId="86" priority="1" operator="greaterThan">
      <formula>24</formula>
    </cfRule>
  </conditionalFormatting>
  <pageMargins left="0.47" right="0.38" top="0.81" bottom="0.65" header="0.51181102362204722" footer="0.3"/>
  <pageSetup paperSize="9" scale="53" pageOrder="overThenDown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26</vt:i4>
      </vt:variant>
    </vt:vector>
  </HeadingPairs>
  <TitlesOfParts>
    <vt:vector size="44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Summary per month</vt:lpstr>
      <vt:lpstr>guidelines</vt:lpstr>
      <vt:lpstr>Grunndata</vt:lpstr>
      <vt:lpstr>Sheet2</vt:lpstr>
      <vt:lpstr>Sheet1</vt:lpstr>
      <vt:lpstr>Sheet3</vt:lpstr>
      <vt:lpstr>'Summary per month'!_ftn1</vt:lpstr>
      <vt:lpstr>'Summary per month'!_ftnref1</vt:lpstr>
      <vt:lpstr>'1'!Print_Area</vt:lpstr>
      <vt:lpstr>'10'!Print_Area</vt:lpstr>
      <vt:lpstr>'11'!Print_Area</vt:lpstr>
      <vt:lpstr>'12'!Print_Area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  <vt:lpstr>'1'!skjema_timeregistrering__2015__versjon_2.1.xlsx</vt:lpstr>
      <vt:lpstr>'10'!skjema_timeregistrering__2015__versjon_2.1.xlsx</vt:lpstr>
      <vt:lpstr>'11'!skjema_timeregistrering__2015__versjon_2.1.xlsx</vt:lpstr>
      <vt:lpstr>'12'!skjema_timeregistrering__2015__versjon_2.1.xlsx</vt:lpstr>
      <vt:lpstr>'3'!skjema_timeregistrering__2015__versjon_2.1.xlsx</vt:lpstr>
      <vt:lpstr>'4'!skjema_timeregistrering__2015__versjon_2.1.xlsx</vt:lpstr>
      <vt:lpstr>'5'!skjema_timeregistrering__2015__versjon_2.1.xlsx</vt:lpstr>
      <vt:lpstr>'6'!skjema_timeregistrering__2015__versjon_2.1.xlsx</vt:lpstr>
      <vt:lpstr>'7'!skjema_timeregistrering__2015__versjon_2.1.xlsx</vt:lpstr>
      <vt:lpstr>'8'!skjema_timeregistrering__2015__versjon_2.1.xlsx</vt:lpstr>
      <vt:lpstr>'9'!skjema_timeregistrering__2015__versjon_2.1.xlsx</vt:lpstr>
      <vt:lpstr>skjema_timeregistrering__2015__versjon_2.1.xlsx</vt:lpstr>
    </vt:vector>
  </TitlesOfParts>
  <Manager/>
  <Company>PT-DLR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Simen Finne Jørgensen</dc:creator>
  <cp:keywords/>
  <dc:description/>
  <cp:lastModifiedBy>Jon Aksel Horgdal</cp:lastModifiedBy>
  <cp:revision/>
  <dcterms:created xsi:type="dcterms:W3CDTF">2007-02-22T07:30:17Z</dcterms:created>
  <dcterms:modified xsi:type="dcterms:W3CDTF">2024-01-03T12:09:43Z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