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390" windowHeight="8385" activeTab="1"/>
  </bookViews>
  <sheets>
    <sheet name="Data" sheetId="1" r:id="rId1"/>
    <sheet name="Fasit" sheetId="2" r:id="rId2"/>
  </sheets>
  <definedNames/>
  <calcPr fullCalcOnLoad="1"/>
</workbook>
</file>

<file path=xl/sharedStrings.xml><?xml version="1.0" encoding="utf-8"?>
<sst xmlns="http://schemas.openxmlformats.org/spreadsheetml/2006/main" count="78" uniqueCount="47">
  <si>
    <t>Demografi grunnemne ECON 1710                Fasit Øvelse 1. Befolkningsstruktur</t>
  </si>
  <si>
    <t>Oppgave A</t>
  </si>
  <si>
    <t>Oppgave B</t>
  </si>
  <si>
    <t>Kjønnskvote 1845:</t>
  </si>
  <si>
    <t>Kjønnskvote 2001:</t>
  </si>
  <si>
    <t>Oppgave C</t>
  </si>
  <si>
    <t>1-års aldersklasser</t>
  </si>
  <si>
    <t>5-års aldersklasser</t>
  </si>
  <si>
    <t>Menn</t>
  </si>
  <si>
    <t>Kvinner</t>
  </si>
  <si>
    <t>Gjennomsnittsalder 1845:</t>
  </si>
  <si>
    <t>Gjennomsnittsalder 2001:</t>
  </si>
  <si>
    <t>Oppgave D</t>
  </si>
  <si>
    <t>AK</t>
  </si>
  <si>
    <t>AYA</t>
  </si>
  <si>
    <t>1/AK</t>
  </si>
  <si>
    <t>I Norge anno 1845 var det litt over en person i yrkesaktiv alder bak hver person som ikke</t>
  </si>
  <si>
    <t>som ikke var i yrkesaktiv alder.</t>
  </si>
  <si>
    <t>Norge 1845</t>
  </si>
  <si>
    <t>Norge 2001</t>
  </si>
  <si>
    <t>Alder</t>
  </si>
  <si>
    <t>var i yrkesaktiv alder. I 2001 var det derimot 1,5 personer i yrkesaktiv alder bak hver person</t>
  </si>
  <si>
    <t>sum M+K</t>
  </si>
  <si>
    <t>menn neg.</t>
  </si>
  <si>
    <t>kjønns</t>
  </si>
  <si>
    <t>kvote</t>
  </si>
  <si>
    <t>0-4</t>
  </si>
  <si>
    <t>15-19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</si>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</sst>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;0"/>
    <numFmt numFmtId="178" formatCode="0.0"/>
    <numFmt numFmtId="179" formatCode="0.0_)"/>
    <numFmt numFmtId="180" formatCode="0.00000000"/>
    <numFmt numFmtId="181" formatCode="0.000000000"/>
  </numFmts>
  <fonts count="6">
    <font>
      <sz val="10"/>
      <name val="Arial"/>
      <family val="0"/>
    </font>
    <font>
      <sz val="3.25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7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Norge 1845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Fasit!$K$4:$K$108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cat>
          <c:val>
            <c:numRef>
              <c:f>Fasit!$M$4:$M$108</c:f>
              <c:numCache>
                <c:ptCount val="105"/>
                <c:pt idx="0">
                  <c:v>17990</c:v>
                </c:pt>
                <c:pt idx="1">
                  <c:v>16132</c:v>
                </c:pt>
                <c:pt idx="2">
                  <c:v>16404</c:v>
                </c:pt>
                <c:pt idx="3">
                  <c:v>17564</c:v>
                </c:pt>
                <c:pt idx="4">
                  <c:v>16352</c:v>
                </c:pt>
                <c:pt idx="5">
                  <c:v>14538</c:v>
                </c:pt>
                <c:pt idx="6">
                  <c:v>13426</c:v>
                </c:pt>
                <c:pt idx="7">
                  <c:v>13531</c:v>
                </c:pt>
                <c:pt idx="8">
                  <c:v>13664</c:v>
                </c:pt>
                <c:pt idx="9">
                  <c:v>13746</c:v>
                </c:pt>
                <c:pt idx="10">
                  <c:v>14814</c:v>
                </c:pt>
                <c:pt idx="11">
                  <c:v>14058</c:v>
                </c:pt>
                <c:pt idx="12">
                  <c:v>13270</c:v>
                </c:pt>
                <c:pt idx="13">
                  <c:v>12576</c:v>
                </c:pt>
                <c:pt idx="14">
                  <c:v>12784</c:v>
                </c:pt>
                <c:pt idx="15">
                  <c:v>13245</c:v>
                </c:pt>
                <c:pt idx="16">
                  <c:v>13463</c:v>
                </c:pt>
                <c:pt idx="17">
                  <c:v>12698</c:v>
                </c:pt>
                <c:pt idx="18">
                  <c:v>12644</c:v>
                </c:pt>
                <c:pt idx="19">
                  <c:v>13630</c:v>
                </c:pt>
                <c:pt idx="20">
                  <c:v>13546</c:v>
                </c:pt>
                <c:pt idx="21">
                  <c:v>12824</c:v>
                </c:pt>
                <c:pt idx="22">
                  <c:v>13202</c:v>
                </c:pt>
                <c:pt idx="23">
                  <c:v>12772</c:v>
                </c:pt>
                <c:pt idx="24">
                  <c:v>13222</c:v>
                </c:pt>
                <c:pt idx="25">
                  <c:v>12396</c:v>
                </c:pt>
                <c:pt idx="26">
                  <c:v>11615</c:v>
                </c:pt>
                <c:pt idx="27">
                  <c:v>10768</c:v>
                </c:pt>
                <c:pt idx="28">
                  <c:v>11095</c:v>
                </c:pt>
                <c:pt idx="29">
                  <c:v>11539</c:v>
                </c:pt>
                <c:pt idx="30">
                  <c:v>9605</c:v>
                </c:pt>
                <c:pt idx="31">
                  <c:v>7424</c:v>
                </c:pt>
                <c:pt idx="32">
                  <c:v>7771</c:v>
                </c:pt>
                <c:pt idx="33">
                  <c:v>8537</c:v>
                </c:pt>
                <c:pt idx="34">
                  <c:v>7770</c:v>
                </c:pt>
                <c:pt idx="35">
                  <c:v>7293</c:v>
                </c:pt>
                <c:pt idx="36">
                  <c:v>6082</c:v>
                </c:pt>
                <c:pt idx="37">
                  <c:v>7515</c:v>
                </c:pt>
                <c:pt idx="38">
                  <c:v>7784</c:v>
                </c:pt>
                <c:pt idx="39">
                  <c:v>7716</c:v>
                </c:pt>
                <c:pt idx="40">
                  <c:v>7523</c:v>
                </c:pt>
                <c:pt idx="41">
                  <c:v>6664</c:v>
                </c:pt>
                <c:pt idx="42">
                  <c:v>7032</c:v>
                </c:pt>
                <c:pt idx="43">
                  <c:v>6441</c:v>
                </c:pt>
                <c:pt idx="44">
                  <c:v>7041</c:v>
                </c:pt>
                <c:pt idx="45">
                  <c:v>7040</c:v>
                </c:pt>
                <c:pt idx="46">
                  <c:v>6999</c:v>
                </c:pt>
                <c:pt idx="47">
                  <c:v>6783</c:v>
                </c:pt>
                <c:pt idx="48">
                  <c:v>6729</c:v>
                </c:pt>
                <c:pt idx="49">
                  <c:v>6364</c:v>
                </c:pt>
                <c:pt idx="50">
                  <c:v>6412</c:v>
                </c:pt>
                <c:pt idx="51">
                  <c:v>6539</c:v>
                </c:pt>
                <c:pt idx="52">
                  <c:v>6441</c:v>
                </c:pt>
                <c:pt idx="53">
                  <c:v>6423</c:v>
                </c:pt>
                <c:pt idx="54">
                  <c:v>5913</c:v>
                </c:pt>
                <c:pt idx="55">
                  <c:v>5635</c:v>
                </c:pt>
                <c:pt idx="56">
                  <c:v>5240</c:v>
                </c:pt>
                <c:pt idx="57">
                  <c:v>5097</c:v>
                </c:pt>
                <c:pt idx="58">
                  <c:v>4679</c:v>
                </c:pt>
                <c:pt idx="59">
                  <c:v>4712</c:v>
                </c:pt>
                <c:pt idx="60">
                  <c:v>4329</c:v>
                </c:pt>
                <c:pt idx="61">
                  <c:v>4406</c:v>
                </c:pt>
                <c:pt idx="62">
                  <c:v>3837</c:v>
                </c:pt>
                <c:pt idx="63">
                  <c:v>4103</c:v>
                </c:pt>
                <c:pt idx="64">
                  <c:v>3971</c:v>
                </c:pt>
                <c:pt idx="65">
                  <c:v>3890</c:v>
                </c:pt>
                <c:pt idx="66">
                  <c:v>3441</c:v>
                </c:pt>
                <c:pt idx="67">
                  <c:v>3362</c:v>
                </c:pt>
                <c:pt idx="68">
                  <c:v>3175</c:v>
                </c:pt>
                <c:pt idx="69">
                  <c:v>2737</c:v>
                </c:pt>
                <c:pt idx="70">
                  <c:v>3030</c:v>
                </c:pt>
                <c:pt idx="71">
                  <c:v>2309</c:v>
                </c:pt>
                <c:pt idx="72">
                  <c:v>1908</c:v>
                </c:pt>
                <c:pt idx="73">
                  <c:v>1985</c:v>
                </c:pt>
                <c:pt idx="74">
                  <c:v>2028</c:v>
                </c:pt>
                <c:pt idx="75">
                  <c:v>1854</c:v>
                </c:pt>
                <c:pt idx="76">
                  <c:v>1748</c:v>
                </c:pt>
                <c:pt idx="77">
                  <c:v>1491</c:v>
                </c:pt>
                <c:pt idx="78">
                  <c:v>1427</c:v>
                </c:pt>
                <c:pt idx="79">
                  <c:v>1222</c:v>
                </c:pt>
                <c:pt idx="80">
                  <c:v>1251</c:v>
                </c:pt>
                <c:pt idx="81">
                  <c:v>1098</c:v>
                </c:pt>
                <c:pt idx="82">
                  <c:v>894</c:v>
                </c:pt>
                <c:pt idx="83">
                  <c:v>767</c:v>
                </c:pt>
                <c:pt idx="84">
                  <c:v>643</c:v>
                </c:pt>
                <c:pt idx="85">
                  <c:v>546</c:v>
                </c:pt>
                <c:pt idx="86">
                  <c:v>412</c:v>
                </c:pt>
                <c:pt idx="87">
                  <c:v>349</c:v>
                </c:pt>
                <c:pt idx="88">
                  <c:v>282</c:v>
                </c:pt>
                <c:pt idx="89">
                  <c:v>228</c:v>
                </c:pt>
                <c:pt idx="90">
                  <c:v>170</c:v>
                </c:pt>
                <c:pt idx="91">
                  <c:v>125</c:v>
                </c:pt>
                <c:pt idx="92">
                  <c:v>105</c:v>
                </c:pt>
                <c:pt idx="93">
                  <c:v>87</c:v>
                </c:pt>
                <c:pt idx="94">
                  <c:v>82</c:v>
                </c:pt>
                <c:pt idx="95">
                  <c:v>58</c:v>
                </c:pt>
                <c:pt idx="96">
                  <c:v>46</c:v>
                </c:pt>
                <c:pt idx="97">
                  <c:v>37</c:v>
                </c:pt>
                <c:pt idx="98">
                  <c:v>33</c:v>
                </c:pt>
                <c:pt idx="99">
                  <c:v>27</c:v>
                </c:pt>
                <c:pt idx="100">
                  <c:v>12</c:v>
                </c:pt>
                <c:pt idx="101">
                  <c:v>8</c:v>
                </c:pt>
                <c:pt idx="102">
                  <c:v>4</c:v>
                </c:pt>
                <c:pt idx="103">
                  <c:v>2</c:v>
                </c:pt>
                <c:pt idx="104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Fasit!$K$4:$K$108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cat>
          <c:val>
            <c:numRef>
              <c:f>Fasit!$N$4:$N$108</c:f>
              <c:numCache>
                <c:ptCount val="105"/>
                <c:pt idx="0">
                  <c:v>-18382</c:v>
                </c:pt>
                <c:pt idx="1">
                  <c:v>-16699</c:v>
                </c:pt>
                <c:pt idx="2">
                  <c:v>-17089</c:v>
                </c:pt>
                <c:pt idx="3">
                  <c:v>-17337</c:v>
                </c:pt>
                <c:pt idx="4">
                  <c:v>-16367</c:v>
                </c:pt>
                <c:pt idx="5">
                  <c:v>-14412</c:v>
                </c:pt>
                <c:pt idx="6">
                  <c:v>-13563</c:v>
                </c:pt>
                <c:pt idx="7">
                  <c:v>-13824</c:v>
                </c:pt>
                <c:pt idx="8">
                  <c:v>-13985</c:v>
                </c:pt>
                <c:pt idx="9">
                  <c:v>-13956</c:v>
                </c:pt>
                <c:pt idx="10">
                  <c:v>-15139</c:v>
                </c:pt>
                <c:pt idx="11">
                  <c:v>-14367</c:v>
                </c:pt>
                <c:pt idx="12">
                  <c:v>-13702</c:v>
                </c:pt>
                <c:pt idx="13">
                  <c:v>-13403</c:v>
                </c:pt>
                <c:pt idx="14">
                  <c:v>-13423</c:v>
                </c:pt>
                <c:pt idx="15">
                  <c:v>-13592</c:v>
                </c:pt>
                <c:pt idx="16">
                  <c:v>-13974</c:v>
                </c:pt>
                <c:pt idx="17">
                  <c:v>-12862</c:v>
                </c:pt>
                <c:pt idx="18">
                  <c:v>-12756</c:v>
                </c:pt>
                <c:pt idx="19">
                  <c:v>-13669</c:v>
                </c:pt>
                <c:pt idx="20">
                  <c:v>-13064</c:v>
                </c:pt>
                <c:pt idx="21">
                  <c:v>-12105</c:v>
                </c:pt>
                <c:pt idx="22">
                  <c:v>-12586</c:v>
                </c:pt>
                <c:pt idx="23">
                  <c:v>-12031</c:v>
                </c:pt>
                <c:pt idx="24">
                  <c:v>-12347</c:v>
                </c:pt>
                <c:pt idx="25">
                  <c:v>-11613</c:v>
                </c:pt>
                <c:pt idx="26">
                  <c:v>-10849</c:v>
                </c:pt>
                <c:pt idx="27">
                  <c:v>-10257</c:v>
                </c:pt>
                <c:pt idx="28">
                  <c:v>-10488</c:v>
                </c:pt>
                <c:pt idx="29">
                  <c:v>-10963</c:v>
                </c:pt>
                <c:pt idx="30">
                  <c:v>-9208</c:v>
                </c:pt>
                <c:pt idx="31">
                  <c:v>-7251</c:v>
                </c:pt>
                <c:pt idx="32">
                  <c:v>-7528</c:v>
                </c:pt>
                <c:pt idx="33">
                  <c:v>-8388</c:v>
                </c:pt>
                <c:pt idx="34">
                  <c:v>-7673</c:v>
                </c:pt>
                <c:pt idx="35">
                  <c:v>-7374</c:v>
                </c:pt>
                <c:pt idx="36">
                  <c:v>-5968</c:v>
                </c:pt>
                <c:pt idx="37">
                  <c:v>-7315</c:v>
                </c:pt>
                <c:pt idx="38">
                  <c:v>-7699</c:v>
                </c:pt>
                <c:pt idx="39">
                  <c:v>-7759</c:v>
                </c:pt>
                <c:pt idx="40">
                  <c:v>-7341</c:v>
                </c:pt>
                <c:pt idx="41">
                  <c:v>-6512</c:v>
                </c:pt>
                <c:pt idx="42">
                  <c:v>-6685</c:v>
                </c:pt>
                <c:pt idx="43">
                  <c:v>-6069</c:v>
                </c:pt>
                <c:pt idx="44">
                  <c:v>-6754</c:v>
                </c:pt>
                <c:pt idx="45">
                  <c:v>-6690</c:v>
                </c:pt>
                <c:pt idx="46">
                  <c:v>-6607</c:v>
                </c:pt>
                <c:pt idx="47">
                  <c:v>-6386</c:v>
                </c:pt>
                <c:pt idx="48">
                  <c:v>-6305</c:v>
                </c:pt>
                <c:pt idx="49">
                  <c:v>-5928</c:v>
                </c:pt>
                <c:pt idx="50">
                  <c:v>-5946</c:v>
                </c:pt>
                <c:pt idx="51">
                  <c:v>-6029</c:v>
                </c:pt>
                <c:pt idx="52">
                  <c:v>-5930</c:v>
                </c:pt>
                <c:pt idx="53">
                  <c:v>-5868</c:v>
                </c:pt>
                <c:pt idx="54">
                  <c:v>-5371</c:v>
                </c:pt>
                <c:pt idx="55">
                  <c:v>-5095</c:v>
                </c:pt>
                <c:pt idx="56">
                  <c:v>-4709</c:v>
                </c:pt>
                <c:pt idx="57">
                  <c:v>-4571</c:v>
                </c:pt>
                <c:pt idx="58">
                  <c:v>-4151</c:v>
                </c:pt>
                <c:pt idx="59">
                  <c:v>-4143</c:v>
                </c:pt>
                <c:pt idx="60">
                  <c:v>-3699</c:v>
                </c:pt>
                <c:pt idx="61">
                  <c:v>-3731</c:v>
                </c:pt>
                <c:pt idx="62">
                  <c:v>-3214</c:v>
                </c:pt>
                <c:pt idx="63">
                  <c:v>-3413</c:v>
                </c:pt>
                <c:pt idx="64">
                  <c:v>-3277</c:v>
                </c:pt>
                <c:pt idx="65">
                  <c:v>-3182</c:v>
                </c:pt>
                <c:pt idx="66">
                  <c:v>-2777</c:v>
                </c:pt>
                <c:pt idx="67">
                  <c:v>-2687</c:v>
                </c:pt>
                <c:pt idx="68">
                  <c:v>-2501</c:v>
                </c:pt>
                <c:pt idx="69">
                  <c:v>-2125</c:v>
                </c:pt>
                <c:pt idx="70">
                  <c:v>-2362</c:v>
                </c:pt>
                <c:pt idx="71">
                  <c:v>-1830</c:v>
                </c:pt>
                <c:pt idx="72">
                  <c:v>-1507</c:v>
                </c:pt>
                <c:pt idx="73">
                  <c:v>-1568</c:v>
                </c:pt>
                <c:pt idx="74">
                  <c:v>-1580</c:v>
                </c:pt>
                <c:pt idx="75">
                  <c:v>-1423</c:v>
                </c:pt>
                <c:pt idx="76">
                  <c:v>-1307</c:v>
                </c:pt>
                <c:pt idx="77">
                  <c:v>-1109</c:v>
                </c:pt>
                <c:pt idx="78">
                  <c:v>-1040</c:v>
                </c:pt>
                <c:pt idx="79">
                  <c:v>-893</c:v>
                </c:pt>
                <c:pt idx="80">
                  <c:v>-857</c:v>
                </c:pt>
                <c:pt idx="81">
                  <c:v>-804</c:v>
                </c:pt>
                <c:pt idx="82">
                  <c:v>-661</c:v>
                </c:pt>
                <c:pt idx="83">
                  <c:v>-567</c:v>
                </c:pt>
                <c:pt idx="84">
                  <c:v>-435</c:v>
                </c:pt>
                <c:pt idx="85">
                  <c:v>-350</c:v>
                </c:pt>
                <c:pt idx="86">
                  <c:v>-254</c:v>
                </c:pt>
                <c:pt idx="87">
                  <c:v>-213</c:v>
                </c:pt>
                <c:pt idx="88">
                  <c:v>-176</c:v>
                </c:pt>
                <c:pt idx="89">
                  <c:v>-145</c:v>
                </c:pt>
                <c:pt idx="90">
                  <c:v>-118</c:v>
                </c:pt>
                <c:pt idx="91">
                  <c:v>-80</c:v>
                </c:pt>
                <c:pt idx="92">
                  <c:v>-73</c:v>
                </c:pt>
                <c:pt idx="93">
                  <c:v>-54</c:v>
                </c:pt>
                <c:pt idx="94">
                  <c:v>-45</c:v>
                </c:pt>
                <c:pt idx="95">
                  <c:v>-29</c:v>
                </c:pt>
                <c:pt idx="96">
                  <c:v>-34</c:v>
                </c:pt>
                <c:pt idx="97">
                  <c:v>-24</c:v>
                </c:pt>
                <c:pt idx="98">
                  <c:v>-15</c:v>
                </c:pt>
                <c:pt idx="99">
                  <c:v>-8</c:v>
                </c:pt>
                <c:pt idx="100">
                  <c:v>-8</c:v>
                </c:pt>
                <c:pt idx="101">
                  <c:v>-4</c:v>
                </c:pt>
                <c:pt idx="102">
                  <c:v>-2</c:v>
                </c:pt>
                <c:pt idx="103">
                  <c:v>-1</c:v>
                </c:pt>
                <c:pt idx="104">
                  <c:v>0</c:v>
                </c:pt>
              </c:numCache>
            </c:numRef>
          </c:val>
        </c:ser>
        <c:overlap val="100"/>
        <c:gapWidth val="0"/>
        <c:axId val="42158297"/>
        <c:axId val="55934746"/>
      </c:barChart>
      <c:catAx>
        <c:axId val="4215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Alder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5934746"/>
        <c:crosses val="autoZero"/>
        <c:auto val="1"/>
        <c:lblOffset val="100"/>
        <c:tickLblSkip val="20"/>
        <c:noMultiLvlLbl val="0"/>
      </c:catAx>
      <c:valAx>
        <c:axId val="55934746"/>
        <c:scaling>
          <c:orientation val="minMax"/>
          <c:max val="40000"/>
          <c:min val="-4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none"/>
        <c:minorTickMark val="none"/>
        <c:tickLblPos val="nextTo"/>
        <c:crossAx val="42158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Norge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Fasit!$K$4:$K$108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cat>
          <c:val>
            <c:numRef>
              <c:f>Fasit!$Q$4:$Q$108</c:f>
              <c:numCache>
                <c:ptCount val="105"/>
                <c:pt idx="0">
                  <c:v>27665</c:v>
                </c:pt>
                <c:pt idx="1">
                  <c:v>29039</c:v>
                </c:pt>
                <c:pt idx="2">
                  <c:v>29193</c:v>
                </c:pt>
                <c:pt idx="3">
                  <c:v>28937</c:v>
                </c:pt>
                <c:pt idx="4">
                  <c:v>29619</c:v>
                </c:pt>
                <c:pt idx="5">
                  <c:v>30194</c:v>
                </c:pt>
                <c:pt idx="6">
                  <c:v>29890</c:v>
                </c:pt>
                <c:pt idx="7">
                  <c:v>29788</c:v>
                </c:pt>
                <c:pt idx="8">
                  <c:v>29873</c:v>
                </c:pt>
                <c:pt idx="9">
                  <c:v>29878</c:v>
                </c:pt>
                <c:pt idx="10">
                  <c:v>30475</c:v>
                </c:pt>
                <c:pt idx="11">
                  <c:v>30582</c:v>
                </c:pt>
                <c:pt idx="12">
                  <c:v>29702</c:v>
                </c:pt>
                <c:pt idx="13">
                  <c:v>28885</c:v>
                </c:pt>
                <c:pt idx="14">
                  <c:v>27524</c:v>
                </c:pt>
                <c:pt idx="15">
                  <c:v>26517</c:v>
                </c:pt>
                <c:pt idx="16">
                  <c:v>25993</c:v>
                </c:pt>
                <c:pt idx="17">
                  <c:v>25851</c:v>
                </c:pt>
                <c:pt idx="18">
                  <c:v>25577</c:v>
                </c:pt>
                <c:pt idx="19">
                  <c:v>26385</c:v>
                </c:pt>
                <c:pt idx="20">
                  <c:v>26612</c:v>
                </c:pt>
                <c:pt idx="21">
                  <c:v>26637</c:v>
                </c:pt>
                <c:pt idx="22">
                  <c:v>27038</c:v>
                </c:pt>
                <c:pt idx="23">
                  <c:v>27176</c:v>
                </c:pt>
                <c:pt idx="24">
                  <c:v>27021</c:v>
                </c:pt>
                <c:pt idx="25">
                  <c:v>28309</c:v>
                </c:pt>
                <c:pt idx="26">
                  <c:v>29867</c:v>
                </c:pt>
                <c:pt idx="27">
                  <c:v>31716</c:v>
                </c:pt>
                <c:pt idx="28">
                  <c:v>32151</c:v>
                </c:pt>
                <c:pt idx="29">
                  <c:v>33718</c:v>
                </c:pt>
                <c:pt idx="30">
                  <c:v>34311</c:v>
                </c:pt>
                <c:pt idx="31">
                  <c:v>33921</c:v>
                </c:pt>
                <c:pt idx="32">
                  <c:v>35206</c:v>
                </c:pt>
                <c:pt idx="33">
                  <c:v>34995</c:v>
                </c:pt>
                <c:pt idx="34">
                  <c:v>34334</c:v>
                </c:pt>
                <c:pt idx="35">
                  <c:v>34117</c:v>
                </c:pt>
                <c:pt idx="36">
                  <c:v>33749</c:v>
                </c:pt>
                <c:pt idx="37">
                  <c:v>33335</c:v>
                </c:pt>
                <c:pt idx="38">
                  <c:v>32534</c:v>
                </c:pt>
                <c:pt idx="39">
                  <c:v>31687</c:v>
                </c:pt>
                <c:pt idx="40">
                  <c:v>31425</c:v>
                </c:pt>
                <c:pt idx="41">
                  <c:v>31245</c:v>
                </c:pt>
                <c:pt idx="42">
                  <c:v>31358</c:v>
                </c:pt>
                <c:pt idx="43">
                  <c:v>31382</c:v>
                </c:pt>
                <c:pt idx="44">
                  <c:v>31146</c:v>
                </c:pt>
                <c:pt idx="45">
                  <c:v>31616</c:v>
                </c:pt>
                <c:pt idx="46">
                  <c:v>30890</c:v>
                </c:pt>
                <c:pt idx="47">
                  <c:v>30435</c:v>
                </c:pt>
                <c:pt idx="48">
                  <c:v>30368</c:v>
                </c:pt>
                <c:pt idx="49">
                  <c:v>29709</c:v>
                </c:pt>
                <c:pt idx="50">
                  <c:v>28312</c:v>
                </c:pt>
                <c:pt idx="51">
                  <c:v>29075</c:v>
                </c:pt>
                <c:pt idx="52">
                  <c:v>29233</c:v>
                </c:pt>
                <c:pt idx="53">
                  <c:v>29632</c:v>
                </c:pt>
                <c:pt idx="54">
                  <c:v>30642</c:v>
                </c:pt>
                <c:pt idx="55">
                  <c:v>31739</c:v>
                </c:pt>
                <c:pt idx="56">
                  <c:v>28453</c:v>
                </c:pt>
                <c:pt idx="57">
                  <c:v>27183</c:v>
                </c:pt>
                <c:pt idx="58">
                  <c:v>24297</c:v>
                </c:pt>
                <c:pt idx="59">
                  <c:v>22440</c:v>
                </c:pt>
                <c:pt idx="60">
                  <c:v>19750</c:v>
                </c:pt>
                <c:pt idx="61">
                  <c:v>20330</c:v>
                </c:pt>
                <c:pt idx="62">
                  <c:v>19861</c:v>
                </c:pt>
                <c:pt idx="63">
                  <c:v>19124</c:v>
                </c:pt>
                <c:pt idx="64">
                  <c:v>18195</c:v>
                </c:pt>
                <c:pt idx="65">
                  <c:v>17469</c:v>
                </c:pt>
                <c:pt idx="66">
                  <c:v>16994</c:v>
                </c:pt>
                <c:pt idx="67">
                  <c:v>16719</c:v>
                </c:pt>
                <c:pt idx="68">
                  <c:v>16522</c:v>
                </c:pt>
                <c:pt idx="69">
                  <c:v>17646</c:v>
                </c:pt>
                <c:pt idx="70">
                  <c:v>17656</c:v>
                </c:pt>
                <c:pt idx="71">
                  <c:v>17757</c:v>
                </c:pt>
                <c:pt idx="72">
                  <c:v>17238</c:v>
                </c:pt>
                <c:pt idx="73">
                  <c:v>17538</c:v>
                </c:pt>
                <c:pt idx="74">
                  <c:v>17178</c:v>
                </c:pt>
                <c:pt idx="75">
                  <c:v>17679</c:v>
                </c:pt>
                <c:pt idx="76">
                  <c:v>17196</c:v>
                </c:pt>
                <c:pt idx="77">
                  <c:v>17651</c:v>
                </c:pt>
                <c:pt idx="78">
                  <c:v>17662</c:v>
                </c:pt>
                <c:pt idx="79">
                  <c:v>17244</c:v>
                </c:pt>
                <c:pt idx="80">
                  <c:v>16789</c:v>
                </c:pt>
                <c:pt idx="81">
                  <c:v>16977</c:v>
                </c:pt>
                <c:pt idx="82">
                  <c:v>13187</c:v>
                </c:pt>
                <c:pt idx="83">
                  <c:v>13006</c:v>
                </c:pt>
                <c:pt idx="84">
                  <c:v>12293</c:v>
                </c:pt>
                <c:pt idx="85">
                  <c:v>10706</c:v>
                </c:pt>
                <c:pt idx="86">
                  <c:v>9408</c:v>
                </c:pt>
                <c:pt idx="87">
                  <c:v>8238</c:v>
                </c:pt>
                <c:pt idx="88">
                  <c:v>7117</c:v>
                </c:pt>
                <c:pt idx="89">
                  <c:v>6175</c:v>
                </c:pt>
                <c:pt idx="90">
                  <c:v>5015</c:v>
                </c:pt>
                <c:pt idx="91">
                  <c:v>3983</c:v>
                </c:pt>
                <c:pt idx="92">
                  <c:v>3194</c:v>
                </c:pt>
                <c:pt idx="93">
                  <c:v>2428</c:v>
                </c:pt>
                <c:pt idx="94">
                  <c:v>1809</c:v>
                </c:pt>
                <c:pt idx="95">
                  <c:v>1269</c:v>
                </c:pt>
                <c:pt idx="96">
                  <c:v>926</c:v>
                </c:pt>
                <c:pt idx="97">
                  <c:v>603</c:v>
                </c:pt>
                <c:pt idx="98">
                  <c:v>395</c:v>
                </c:pt>
                <c:pt idx="99">
                  <c:v>261</c:v>
                </c:pt>
                <c:pt idx="100">
                  <c:v>161</c:v>
                </c:pt>
                <c:pt idx="101">
                  <c:v>89</c:v>
                </c:pt>
                <c:pt idx="102">
                  <c:v>44</c:v>
                </c:pt>
                <c:pt idx="103">
                  <c:v>28</c:v>
                </c:pt>
                <c:pt idx="104">
                  <c:v>19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Fasit!$K$4:$K$108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cat>
          <c:val>
            <c:numRef>
              <c:f>Fasit!$R$4:$R$108</c:f>
              <c:numCache>
                <c:ptCount val="105"/>
                <c:pt idx="0">
                  <c:v>-29042</c:v>
                </c:pt>
                <c:pt idx="1">
                  <c:v>-30549</c:v>
                </c:pt>
                <c:pt idx="2">
                  <c:v>-30760</c:v>
                </c:pt>
                <c:pt idx="3">
                  <c:v>-30319</c:v>
                </c:pt>
                <c:pt idx="4">
                  <c:v>-31238</c:v>
                </c:pt>
                <c:pt idx="5">
                  <c:v>-32008</c:v>
                </c:pt>
                <c:pt idx="6">
                  <c:v>-31688</c:v>
                </c:pt>
                <c:pt idx="7">
                  <c:v>-31542</c:v>
                </c:pt>
                <c:pt idx="8">
                  <c:v>-31223</c:v>
                </c:pt>
                <c:pt idx="9">
                  <c:v>-32005</c:v>
                </c:pt>
                <c:pt idx="10">
                  <c:v>-32255</c:v>
                </c:pt>
                <c:pt idx="11">
                  <c:v>-32158</c:v>
                </c:pt>
                <c:pt idx="12">
                  <c:v>-31346</c:v>
                </c:pt>
                <c:pt idx="13">
                  <c:v>-30387</c:v>
                </c:pt>
                <c:pt idx="14">
                  <c:v>-28536</c:v>
                </c:pt>
                <c:pt idx="15">
                  <c:v>-28279</c:v>
                </c:pt>
                <c:pt idx="16">
                  <c:v>-27460</c:v>
                </c:pt>
                <c:pt idx="17">
                  <c:v>-27089</c:v>
                </c:pt>
                <c:pt idx="18">
                  <c:v>-27258</c:v>
                </c:pt>
                <c:pt idx="19">
                  <c:v>-27794</c:v>
                </c:pt>
                <c:pt idx="20">
                  <c:v>-27202</c:v>
                </c:pt>
                <c:pt idx="21">
                  <c:v>-27721</c:v>
                </c:pt>
                <c:pt idx="22">
                  <c:v>-27852</c:v>
                </c:pt>
                <c:pt idx="23">
                  <c:v>-28082</c:v>
                </c:pt>
                <c:pt idx="24">
                  <c:v>-27662</c:v>
                </c:pt>
                <c:pt idx="25">
                  <c:v>-29050</c:v>
                </c:pt>
                <c:pt idx="26">
                  <c:v>-30481</c:v>
                </c:pt>
                <c:pt idx="27">
                  <c:v>-32231</c:v>
                </c:pt>
                <c:pt idx="28">
                  <c:v>-33231</c:v>
                </c:pt>
                <c:pt idx="29">
                  <c:v>-34704</c:v>
                </c:pt>
                <c:pt idx="30">
                  <c:v>-35226</c:v>
                </c:pt>
                <c:pt idx="31">
                  <c:v>-35082</c:v>
                </c:pt>
                <c:pt idx="32">
                  <c:v>-36525</c:v>
                </c:pt>
                <c:pt idx="33">
                  <c:v>-36418</c:v>
                </c:pt>
                <c:pt idx="34">
                  <c:v>-35607</c:v>
                </c:pt>
                <c:pt idx="35">
                  <c:v>-36133</c:v>
                </c:pt>
                <c:pt idx="36">
                  <c:v>-35664</c:v>
                </c:pt>
                <c:pt idx="37">
                  <c:v>-35271</c:v>
                </c:pt>
                <c:pt idx="38">
                  <c:v>-33662</c:v>
                </c:pt>
                <c:pt idx="39">
                  <c:v>-33244</c:v>
                </c:pt>
                <c:pt idx="40">
                  <c:v>-32900</c:v>
                </c:pt>
                <c:pt idx="41">
                  <c:v>-32574</c:v>
                </c:pt>
                <c:pt idx="42">
                  <c:v>-32927</c:v>
                </c:pt>
                <c:pt idx="43">
                  <c:v>-32568</c:v>
                </c:pt>
                <c:pt idx="44">
                  <c:v>-32034</c:v>
                </c:pt>
                <c:pt idx="45">
                  <c:v>-32390</c:v>
                </c:pt>
                <c:pt idx="46">
                  <c:v>-31971</c:v>
                </c:pt>
                <c:pt idx="47">
                  <c:v>-31268</c:v>
                </c:pt>
                <c:pt idx="48">
                  <c:v>-31107</c:v>
                </c:pt>
                <c:pt idx="49">
                  <c:v>-30907</c:v>
                </c:pt>
                <c:pt idx="50">
                  <c:v>-29882</c:v>
                </c:pt>
                <c:pt idx="51">
                  <c:v>-30446</c:v>
                </c:pt>
                <c:pt idx="52">
                  <c:v>-30543</c:v>
                </c:pt>
                <c:pt idx="53">
                  <c:v>-31217</c:v>
                </c:pt>
                <c:pt idx="54">
                  <c:v>-31635</c:v>
                </c:pt>
                <c:pt idx="55">
                  <c:v>-32884</c:v>
                </c:pt>
                <c:pt idx="56">
                  <c:v>-29297</c:v>
                </c:pt>
                <c:pt idx="57">
                  <c:v>-28224</c:v>
                </c:pt>
                <c:pt idx="58">
                  <c:v>-24748</c:v>
                </c:pt>
                <c:pt idx="59">
                  <c:v>-22526</c:v>
                </c:pt>
                <c:pt idx="60">
                  <c:v>-19528</c:v>
                </c:pt>
                <c:pt idx="61">
                  <c:v>-20182</c:v>
                </c:pt>
                <c:pt idx="62">
                  <c:v>-19216</c:v>
                </c:pt>
                <c:pt idx="63">
                  <c:v>-18226</c:v>
                </c:pt>
                <c:pt idx="64">
                  <c:v>-17220</c:v>
                </c:pt>
                <c:pt idx="65">
                  <c:v>-16443</c:v>
                </c:pt>
                <c:pt idx="66">
                  <c:v>-15308</c:v>
                </c:pt>
                <c:pt idx="67">
                  <c:v>-15202</c:v>
                </c:pt>
                <c:pt idx="68">
                  <c:v>-15145</c:v>
                </c:pt>
                <c:pt idx="69">
                  <c:v>-15695</c:v>
                </c:pt>
                <c:pt idx="70">
                  <c:v>-15188</c:v>
                </c:pt>
                <c:pt idx="71">
                  <c:v>-15375</c:v>
                </c:pt>
                <c:pt idx="72">
                  <c:v>-14664</c:v>
                </c:pt>
                <c:pt idx="73">
                  <c:v>-14197</c:v>
                </c:pt>
                <c:pt idx="74">
                  <c:v>-13647</c:v>
                </c:pt>
                <c:pt idx="75">
                  <c:v>-13768</c:v>
                </c:pt>
                <c:pt idx="76">
                  <c:v>-13054</c:v>
                </c:pt>
                <c:pt idx="77">
                  <c:v>-12853</c:v>
                </c:pt>
                <c:pt idx="78">
                  <c:v>-12331</c:v>
                </c:pt>
                <c:pt idx="79">
                  <c:v>-11343</c:v>
                </c:pt>
                <c:pt idx="80">
                  <c:v>-10503</c:v>
                </c:pt>
                <c:pt idx="81">
                  <c:v>-10298</c:v>
                </c:pt>
                <c:pt idx="82">
                  <c:v>-7850</c:v>
                </c:pt>
                <c:pt idx="83">
                  <c:v>-7112</c:v>
                </c:pt>
                <c:pt idx="84">
                  <c:v>-6275</c:v>
                </c:pt>
                <c:pt idx="85">
                  <c:v>-5115</c:v>
                </c:pt>
                <c:pt idx="86">
                  <c:v>-4308</c:v>
                </c:pt>
                <c:pt idx="87">
                  <c:v>-3738</c:v>
                </c:pt>
                <c:pt idx="88">
                  <c:v>-3083</c:v>
                </c:pt>
                <c:pt idx="89">
                  <c:v>-2451</c:v>
                </c:pt>
                <c:pt idx="90">
                  <c:v>-1894</c:v>
                </c:pt>
                <c:pt idx="91">
                  <c:v>-1437</c:v>
                </c:pt>
                <c:pt idx="92">
                  <c:v>-1043</c:v>
                </c:pt>
                <c:pt idx="93">
                  <c:v>-743</c:v>
                </c:pt>
                <c:pt idx="94">
                  <c:v>-528</c:v>
                </c:pt>
                <c:pt idx="95">
                  <c:v>-345</c:v>
                </c:pt>
                <c:pt idx="96">
                  <c:v>-220</c:v>
                </c:pt>
                <c:pt idx="97">
                  <c:v>-140</c:v>
                </c:pt>
                <c:pt idx="98">
                  <c:v>-96</c:v>
                </c:pt>
                <c:pt idx="99">
                  <c:v>-49</c:v>
                </c:pt>
                <c:pt idx="100">
                  <c:v>-45</c:v>
                </c:pt>
                <c:pt idx="101">
                  <c:v>-26</c:v>
                </c:pt>
                <c:pt idx="102">
                  <c:v>-8</c:v>
                </c:pt>
                <c:pt idx="103">
                  <c:v>-4</c:v>
                </c:pt>
                <c:pt idx="104">
                  <c:v>-3</c:v>
                </c:pt>
              </c:numCache>
            </c:numRef>
          </c:val>
        </c:ser>
        <c:overlap val="100"/>
        <c:gapWidth val="0"/>
        <c:axId val="11879835"/>
        <c:axId val="33991772"/>
      </c:barChart>
      <c:catAx>
        <c:axId val="11879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91772"/>
        <c:crosses val="autoZero"/>
        <c:auto val="1"/>
        <c:lblOffset val="100"/>
        <c:tickLblSkip val="20"/>
        <c:noMultiLvlLbl val="0"/>
      </c:catAx>
      <c:valAx>
        <c:axId val="33991772"/>
        <c:scaling>
          <c:orientation val="minMax"/>
          <c:min val="-4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798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Norge 1845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7425"/>
          <c:w val="0.96425"/>
          <c:h val="0.68925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Fasit!$U$4:$U$108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cat>
          <c:val>
            <c:numRef>
              <c:f>Fasit!$W$4:$W$108</c:f>
              <c:numCache>
                <c:ptCount val="105"/>
                <c:pt idx="0">
                  <c:v>1.3541883864984632</c:v>
                </c:pt>
                <c:pt idx="1">
                  <c:v>1.2143283519173547</c:v>
                </c:pt>
                <c:pt idx="2">
                  <c:v>1.2348030179055471</c:v>
                </c:pt>
                <c:pt idx="3">
                  <c:v>1.3221214463846032</c:v>
                </c:pt>
                <c:pt idx="4">
                  <c:v>1.2308887435254514</c:v>
                </c:pt>
                <c:pt idx="5">
                  <c:v>1.094340787265962</c:v>
                </c:pt>
                <c:pt idx="6">
                  <c:v>1.0106355351377636</c:v>
                </c:pt>
                <c:pt idx="7">
                  <c:v>1.0185393584052644</c:v>
                </c:pt>
                <c:pt idx="8">
                  <c:v>1.028550867877432</c:v>
                </c:pt>
                <c:pt idx="9">
                  <c:v>1.0347233774768136</c:v>
                </c:pt>
                <c:pt idx="10">
                  <c:v>1.1151165512833927</c:v>
                </c:pt>
                <c:pt idx="11">
                  <c:v>1.0582090237573873</c:v>
                </c:pt>
                <c:pt idx="12">
                  <c:v>0.9988927119974768</c:v>
                </c:pt>
                <c:pt idx="13">
                  <c:v>0.9466522039246623</c:v>
                </c:pt>
                <c:pt idx="14">
                  <c:v>0.9623093014450447</c:v>
                </c:pt>
                <c:pt idx="15">
                  <c:v>0.9970108493147385</c:v>
                </c:pt>
                <c:pt idx="16">
                  <c:v>1.0134206919082163</c:v>
                </c:pt>
                <c:pt idx="17">
                  <c:v>0.9558356938164251</c:v>
                </c:pt>
                <c:pt idx="18">
                  <c:v>0.9517708704217104</c:v>
                </c:pt>
                <c:pt idx="19">
                  <c:v>1.025991534628908</c:v>
                </c:pt>
                <c:pt idx="20">
                  <c:v>1.0196684760149073</c:v>
                </c:pt>
                <c:pt idx="21">
                  <c:v>0.965320281737426</c:v>
                </c:pt>
                <c:pt idx="22">
                  <c:v>0.9937740455004287</c:v>
                </c:pt>
                <c:pt idx="23">
                  <c:v>0.9614060073573304</c:v>
                </c:pt>
                <c:pt idx="24">
                  <c:v>0.9952795356466193</c:v>
                </c:pt>
                <c:pt idx="25">
                  <c:v>0.9331027926089467</c:v>
                </c:pt>
                <c:pt idx="26">
                  <c:v>0.8743134024002029</c:v>
                </c:pt>
                <c:pt idx="27">
                  <c:v>0.8105558947090301</c:v>
                </c:pt>
                <c:pt idx="28">
                  <c:v>0.8351706585992468</c:v>
                </c:pt>
                <c:pt idx="29">
                  <c:v>0.8685925398446785</c:v>
                </c:pt>
                <c:pt idx="30">
                  <c:v>0.7230116427080455</c:v>
                </c:pt>
                <c:pt idx="31">
                  <c:v>0.5588379422659584</c:v>
                </c:pt>
                <c:pt idx="32">
                  <c:v>0.5849581963023657</c:v>
                </c:pt>
                <c:pt idx="33">
                  <c:v>0.6426184689014665</c:v>
                </c:pt>
                <c:pt idx="34">
                  <c:v>0.5848829217950561</c:v>
                </c:pt>
                <c:pt idx="35">
                  <c:v>0.5489769818084098</c:v>
                </c:pt>
                <c:pt idx="36">
                  <c:v>0.4578195534565677</c:v>
                </c:pt>
                <c:pt idx="37">
                  <c:v>0.5656879224311258</c:v>
                </c:pt>
                <c:pt idx="38">
                  <c:v>0.5859367648973896</c:v>
                </c:pt>
                <c:pt idx="39">
                  <c:v>0.5808180984003415</c:v>
                </c:pt>
                <c:pt idx="40">
                  <c:v>0.566290118489602</c:v>
                </c:pt>
                <c:pt idx="41">
                  <c:v>0.5016293167107148</c:v>
                </c:pt>
                <c:pt idx="42">
                  <c:v>0.5293303354006222</c:v>
                </c:pt>
                <c:pt idx="43">
                  <c:v>0.4848431015806894</c:v>
                </c:pt>
                <c:pt idx="44">
                  <c:v>0.530007805966408</c:v>
                </c:pt>
                <c:pt idx="45">
                  <c:v>0.5299325314590985</c:v>
                </c:pt>
                <c:pt idx="46">
                  <c:v>0.5268462766594076</c:v>
                </c:pt>
                <c:pt idx="47">
                  <c:v>0.510586983080549</c:v>
                </c:pt>
                <c:pt idx="48">
                  <c:v>0.5065221596858344</c:v>
                </c:pt>
                <c:pt idx="49">
                  <c:v>0.4790469645178555</c:v>
                </c:pt>
                <c:pt idx="50">
                  <c:v>0.482660140868713</c:v>
                </c:pt>
                <c:pt idx="51">
                  <c:v>0.4922200032970234</c:v>
                </c:pt>
                <c:pt idx="52">
                  <c:v>0.4848431015806894</c:v>
                </c:pt>
                <c:pt idx="53">
                  <c:v>0.4834881604491178</c:v>
                </c:pt>
                <c:pt idx="54">
                  <c:v>0.445098161721257</c:v>
                </c:pt>
                <c:pt idx="55">
                  <c:v>0.4241718486892074</c:v>
                </c:pt>
                <c:pt idx="56">
                  <c:v>0.3944384183019426</c:v>
                </c:pt>
                <c:pt idx="57">
                  <c:v>0.3836741637566797</c:v>
                </c:pt>
                <c:pt idx="58">
                  <c:v>0.3522094197012957</c:v>
                </c:pt>
                <c:pt idx="59">
                  <c:v>0.3546934784425102</c:v>
                </c:pt>
                <c:pt idx="60">
                  <c:v>0.32586334214295987</c:v>
                </c:pt>
                <c:pt idx="61">
                  <c:v>0.33165947920579375</c:v>
                </c:pt>
                <c:pt idx="62">
                  <c:v>0.2888282845466706</c:v>
                </c:pt>
                <c:pt idx="63">
                  <c:v>0.3088513034910058</c:v>
                </c:pt>
                <c:pt idx="64">
                  <c:v>0.29891506852614774</c:v>
                </c:pt>
                <c:pt idx="65">
                  <c:v>0.2928178334340757</c:v>
                </c:pt>
                <c:pt idx="66">
                  <c:v>0.25901957965209627</c:v>
                </c:pt>
                <c:pt idx="67">
                  <c:v>0.25307289357464335</c:v>
                </c:pt>
                <c:pt idx="68">
                  <c:v>0.23899656070776104</c:v>
                </c:pt>
                <c:pt idx="69">
                  <c:v>0.20602632650618644</c:v>
                </c:pt>
                <c:pt idx="70">
                  <c:v>0.22808175714787904</c:v>
                </c:pt>
                <c:pt idx="71">
                  <c:v>0.17380883737770716</c:v>
                </c:pt>
                <c:pt idx="72">
                  <c:v>0.14362375994658522</c:v>
                </c:pt>
                <c:pt idx="73">
                  <c:v>0.1494198970094191</c:v>
                </c:pt>
                <c:pt idx="74">
                  <c:v>0.15265670082372892</c:v>
                </c:pt>
                <c:pt idx="75">
                  <c:v>0.13955893655187054</c:v>
                </c:pt>
                <c:pt idx="76">
                  <c:v>0.13157983877706025</c:v>
                </c:pt>
                <c:pt idx="77">
                  <c:v>0.11223429039851077</c:v>
                </c:pt>
                <c:pt idx="78">
                  <c:v>0.10741672193070079</c:v>
                </c:pt>
                <c:pt idx="79">
                  <c:v>0.09198544793224692</c:v>
                </c:pt>
                <c:pt idx="80">
                  <c:v>0.09416840864422332</c:v>
                </c:pt>
                <c:pt idx="81">
                  <c:v>0.08265140902586507</c:v>
                </c:pt>
                <c:pt idx="82">
                  <c:v>0.06729540953472074</c:v>
                </c:pt>
                <c:pt idx="83">
                  <c:v>0.0577355471064103</c:v>
                </c:pt>
                <c:pt idx="84">
                  <c:v>0.048401508200028455</c:v>
                </c:pt>
                <c:pt idx="85">
                  <c:v>0.041099880991003944</c:v>
                </c:pt>
                <c:pt idx="86">
                  <c:v>0.031013097011526786</c:v>
                </c:pt>
                <c:pt idx="87">
                  <c:v>0.02627080305102633</c:v>
                </c:pt>
                <c:pt idx="88">
                  <c:v>0.02122741106128775</c:v>
                </c:pt>
                <c:pt idx="89">
                  <c:v>0.017162587666573074</c:v>
                </c:pt>
                <c:pt idx="90">
                  <c:v>0.012796666242620276</c:v>
                </c:pt>
                <c:pt idx="91">
                  <c:v>0.009409313413691379</c:v>
                </c:pt>
                <c:pt idx="92">
                  <c:v>0.007903823267500758</c:v>
                </c:pt>
                <c:pt idx="93">
                  <c:v>0.0065488821359292</c:v>
                </c:pt>
                <c:pt idx="94">
                  <c:v>0.006172509599381545</c:v>
                </c:pt>
                <c:pt idx="95">
                  <c:v>0.0043659214239528</c:v>
                </c:pt>
                <c:pt idx="96">
                  <c:v>0.0034626273362384275</c:v>
                </c:pt>
                <c:pt idx="97">
                  <c:v>0.0027851567704526483</c:v>
                </c:pt>
                <c:pt idx="98">
                  <c:v>0.002484058741214524</c:v>
                </c:pt>
                <c:pt idx="99">
                  <c:v>0.0020324116973573377</c:v>
                </c:pt>
                <c:pt idx="100">
                  <c:v>0.0009032940877143723</c:v>
                </c:pt>
                <c:pt idx="101">
                  <c:v>0.0006021960584762483</c:v>
                </c:pt>
                <c:pt idx="102">
                  <c:v>0.00030109802923812415</c:v>
                </c:pt>
                <c:pt idx="103">
                  <c:v>0.00015054901461906208</c:v>
                </c:pt>
                <c:pt idx="104">
                  <c:v>7.527450730953104E-05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Fasit!$U$4:$U$108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cat>
          <c:val>
            <c:numRef>
              <c:f>Fasit!$X$4:$X$108</c:f>
              <c:numCache>
                <c:ptCount val="105"/>
                <c:pt idx="0">
                  <c:v>-1.3836959933637993</c:v>
                </c:pt>
                <c:pt idx="1">
                  <c:v>-1.2570089975618588</c:v>
                </c:pt>
                <c:pt idx="2">
                  <c:v>-1.2863660554125758</c:v>
                </c:pt>
                <c:pt idx="3">
                  <c:v>-1.3050341332253395</c:v>
                </c:pt>
                <c:pt idx="4">
                  <c:v>-1.2320178611350945</c:v>
                </c:pt>
                <c:pt idx="5">
                  <c:v>-1.0848561993449612</c:v>
                </c:pt>
                <c:pt idx="6">
                  <c:v>-1.0209481426391693</c:v>
                </c:pt>
                <c:pt idx="7">
                  <c:v>-1.040594789046957</c:v>
                </c:pt>
                <c:pt idx="8">
                  <c:v>-1.0527139847237914</c:v>
                </c:pt>
                <c:pt idx="9">
                  <c:v>-1.050531024011815</c:v>
                </c:pt>
                <c:pt idx="10">
                  <c:v>-1.1395807661589903</c:v>
                </c:pt>
                <c:pt idx="11">
                  <c:v>-1.0814688465160323</c:v>
                </c:pt>
                <c:pt idx="12">
                  <c:v>-1.0314112991551942</c:v>
                </c:pt>
                <c:pt idx="13">
                  <c:v>-1.0089042214696444</c:v>
                </c:pt>
                <c:pt idx="14">
                  <c:v>-1.010409711615835</c:v>
                </c:pt>
                <c:pt idx="15">
                  <c:v>-1.0231311033511459</c:v>
                </c:pt>
                <c:pt idx="16">
                  <c:v>-1.0518859651433867</c:v>
                </c:pt>
                <c:pt idx="17">
                  <c:v>-0.9681807130151882</c:v>
                </c:pt>
                <c:pt idx="18">
                  <c:v>-0.9602016152403778</c:v>
                </c:pt>
                <c:pt idx="19">
                  <c:v>-1.0289272404139798</c:v>
                </c:pt>
                <c:pt idx="20">
                  <c:v>-0.9833861634917134</c:v>
                </c:pt>
                <c:pt idx="21">
                  <c:v>-0.9111979109818732</c:v>
                </c:pt>
                <c:pt idx="22">
                  <c:v>-0.9474049489977576</c:v>
                </c:pt>
                <c:pt idx="23">
                  <c:v>-0.9056275974409679</c:v>
                </c:pt>
                <c:pt idx="24">
                  <c:v>-0.9294143417507796</c:v>
                </c:pt>
                <c:pt idx="25">
                  <c:v>-0.8741628533855839</c:v>
                </c:pt>
                <c:pt idx="26">
                  <c:v>-0.8166531298011022</c:v>
                </c:pt>
                <c:pt idx="27">
                  <c:v>-0.7720906214738598</c:v>
                </c:pt>
                <c:pt idx="28">
                  <c:v>-0.7894790326623614</c:v>
                </c:pt>
                <c:pt idx="29">
                  <c:v>-0.8252344236343887</c:v>
                </c:pt>
                <c:pt idx="30">
                  <c:v>-0.6931276633061617</c:v>
                </c:pt>
                <c:pt idx="31">
                  <c:v>-0.5458154525014095</c:v>
                </c:pt>
                <c:pt idx="32">
                  <c:v>-0.5666664910261496</c:v>
                </c:pt>
                <c:pt idx="33">
                  <c:v>-0.6314025673123463</c:v>
                </c:pt>
                <c:pt idx="34">
                  <c:v>-0.5775812945860316</c:v>
                </c:pt>
                <c:pt idx="35">
                  <c:v>-0.5550742169004819</c:v>
                </c:pt>
                <c:pt idx="36">
                  <c:v>-0.4492382596232812</c:v>
                </c:pt>
                <c:pt idx="37">
                  <c:v>-0.5506330209692195</c:v>
                </c:pt>
                <c:pt idx="38">
                  <c:v>-0.5795384317760794</c:v>
                </c:pt>
                <c:pt idx="39">
                  <c:v>-0.5840549022146513</c:v>
                </c:pt>
                <c:pt idx="40">
                  <c:v>-0.5525901581592673</c:v>
                </c:pt>
                <c:pt idx="41">
                  <c:v>-0.4901875915996661</c:v>
                </c:pt>
                <c:pt idx="42">
                  <c:v>-0.503210081364215</c:v>
                </c:pt>
                <c:pt idx="43">
                  <c:v>-0.45684098486154384</c:v>
                </c:pt>
                <c:pt idx="44">
                  <c:v>-0.5084040223685726</c:v>
                </c:pt>
                <c:pt idx="45">
                  <c:v>-0.5035864539007626</c:v>
                </c:pt>
                <c:pt idx="46">
                  <c:v>-0.49733866979407154</c:v>
                </c:pt>
                <c:pt idx="47">
                  <c:v>-0.4807030036786652</c:v>
                </c:pt>
                <c:pt idx="48">
                  <c:v>-0.47460576858659315</c:v>
                </c:pt>
                <c:pt idx="49">
                  <c:v>-0.44622727933089995</c:v>
                </c:pt>
                <c:pt idx="50">
                  <c:v>-0.44758222046247154</c:v>
                </c:pt>
                <c:pt idx="51">
                  <c:v>-0.4538300045691626</c:v>
                </c:pt>
                <c:pt idx="52">
                  <c:v>-0.44637782834551903</c:v>
                </c:pt>
                <c:pt idx="53">
                  <c:v>-0.4417108088923281</c:v>
                </c:pt>
                <c:pt idx="54">
                  <c:v>-0.4042993787594912</c:v>
                </c:pt>
                <c:pt idx="55">
                  <c:v>-0.3835236147420606</c:v>
                </c:pt>
                <c:pt idx="56">
                  <c:v>-0.35446765492058163</c:v>
                </c:pt>
                <c:pt idx="57">
                  <c:v>-0.34407977291186637</c:v>
                </c:pt>
                <c:pt idx="58">
                  <c:v>-0.3124644798418633</c:v>
                </c:pt>
                <c:pt idx="59">
                  <c:v>-0.31186228378338704</c:v>
                </c:pt>
                <c:pt idx="60">
                  <c:v>-0.27844040253795527</c:v>
                </c:pt>
                <c:pt idx="61">
                  <c:v>-0.28084918677186027</c:v>
                </c:pt>
                <c:pt idx="62">
                  <c:v>-0.24193226649283273</c:v>
                </c:pt>
                <c:pt idx="63">
                  <c:v>-0.25691189344742943</c:v>
                </c:pt>
                <c:pt idx="64">
                  <c:v>-0.2466745604533332</c:v>
                </c:pt>
                <c:pt idx="65">
                  <c:v>-0.23952348225892775</c:v>
                </c:pt>
                <c:pt idx="66">
                  <c:v>-0.2090373067985677</c:v>
                </c:pt>
                <c:pt idx="67">
                  <c:v>-0.20226260114070987</c:v>
                </c:pt>
                <c:pt idx="68">
                  <c:v>-0.1882615427811371</c:v>
                </c:pt>
                <c:pt idx="69">
                  <c:v>-0.15995832803275345</c:v>
                </c:pt>
                <c:pt idx="70">
                  <c:v>-0.1777983862651123</c:v>
                </c:pt>
                <c:pt idx="71">
                  <c:v>-0.1377523483764418</c:v>
                </c:pt>
                <c:pt idx="72">
                  <c:v>-0.11343868251546327</c:v>
                </c:pt>
                <c:pt idx="73">
                  <c:v>-0.11803042746134466</c:v>
                </c:pt>
                <c:pt idx="74">
                  <c:v>-0.11893372154905903</c:v>
                </c:pt>
                <c:pt idx="75">
                  <c:v>-0.10711562390146266</c:v>
                </c:pt>
                <c:pt idx="76">
                  <c:v>-0.09838378105355707</c:v>
                </c:pt>
                <c:pt idx="77">
                  <c:v>-0.08347942860626992</c:v>
                </c:pt>
                <c:pt idx="78">
                  <c:v>-0.07828548760191227</c:v>
                </c:pt>
                <c:pt idx="79">
                  <c:v>-0.06722013502741121</c:v>
                </c:pt>
                <c:pt idx="80">
                  <c:v>-0.0645102527642681</c:v>
                </c:pt>
                <c:pt idx="81">
                  <c:v>-0.06052070387686295</c:v>
                </c:pt>
                <c:pt idx="82">
                  <c:v>-0.04975644933160001</c:v>
                </c:pt>
                <c:pt idx="83">
                  <c:v>-0.04268064564450409</c:v>
                </c:pt>
                <c:pt idx="84">
                  <c:v>-0.032744410679646</c:v>
                </c:pt>
                <c:pt idx="85">
                  <c:v>-0.026346077558335863</c:v>
                </c:pt>
                <c:pt idx="86">
                  <c:v>-0.019119724856620883</c:v>
                </c:pt>
                <c:pt idx="87">
                  <c:v>-0.01603347005693011</c:v>
                </c:pt>
                <c:pt idx="88">
                  <c:v>-0.013248313286477461</c:v>
                </c:pt>
                <c:pt idx="89">
                  <c:v>-0.010914803559881999</c:v>
                </c:pt>
                <c:pt idx="90">
                  <c:v>-0.008882391862524661</c:v>
                </c:pt>
                <c:pt idx="91">
                  <c:v>-0.006021960584762482</c:v>
                </c:pt>
                <c:pt idx="92">
                  <c:v>-0.005495039033595765</c:v>
                </c:pt>
                <c:pt idx="93">
                  <c:v>-0.004064823394714675</c:v>
                </c:pt>
                <c:pt idx="94">
                  <c:v>-0.0033873528289288966</c:v>
                </c:pt>
                <c:pt idx="95">
                  <c:v>-0.0021829607119764</c:v>
                </c:pt>
                <c:pt idx="96">
                  <c:v>-0.002559333248524055</c:v>
                </c:pt>
                <c:pt idx="97">
                  <c:v>-0.0018065881754287447</c:v>
                </c:pt>
                <c:pt idx="98">
                  <c:v>-0.0011291176096429655</c:v>
                </c:pt>
                <c:pt idx="99">
                  <c:v>-0.0006021960584762483</c:v>
                </c:pt>
                <c:pt idx="100">
                  <c:v>-0.0006021960584762483</c:v>
                </c:pt>
                <c:pt idx="101">
                  <c:v>-0.00030109802923812415</c:v>
                </c:pt>
                <c:pt idx="102">
                  <c:v>-0.00015054901461906208</c:v>
                </c:pt>
                <c:pt idx="103">
                  <c:v>-7.527450730953104E-05</c:v>
                </c:pt>
                <c:pt idx="104">
                  <c:v>0</c:v>
                </c:pt>
              </c:numCache>
            </c:numRef>
          </c:val>
        </c:ser>
        <c:overlap val="100"/>
        <c:gapWidth val="0"/>
        <c:axId val="61981533"/>
        <c:axId val="2267806"/>
      </c:barChart>
      <c:catAx>
        <c:axId val="61981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Alder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267806"/>
        <c:crosses val="autoZero"/>
        <c:auto val="1"/>
        <c:lblOffset val="100"/>
        <c:tickLblSkip val="20"/>
        <c:noMultiLvlLbl val="0"/>
      </c:catAx>
      <c:valAx>
        <c:axId val="226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Prosent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0" sourceLinked="0"/>
        <c:majorTickMark val="in"/>
        <c:minorTickMark val="none"/>
        <c:tickLblPos val="nextTo"/>
        <c:crossAx val="619815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Norge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0.9075"/>
          <c:h val="0.7125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Fasit!$U$4:$U$108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cat>
          <c:val>
            <c:numRef>
              <c:f>Fasit!$Z$4:$Z$108</c:f>
              <c:numCache>
                <c:ptCount val="105"/>
                <c:pt idx="0">
                  <c:v>0.6115108152202865</c:v>
                </c:pt>
                <c:pt idx="1">
                  <c:v>0.6418818927591505</c:v>
                </c:pt>
                <c:pt idx="2">
                  <c:v>0.6452859291063012</c:v>
                </c:pt>
                <c:pt idx="3">
                  <c:v>0.6396272712824663</c:v>
                </c:pt>
                <c:pt idx="4">
                  <c:v>0.6547022893912765</c:v>
                </c:pt>
                <c:pt idx="5">
                  <c:v>0.6674121653627808</c:v>
                </c:pt>
                <c:pt idx="6">
                  <c:v>0.6606925091969768</c:v>
                </c:pt>
                <c:pt idx="7">
                  <c:v>0.6584378877202925</c:v>
                </c:pt>
                <c:pt idx="8">
                  <c:v>0.6603167389508627</c:v>
                </c:pt>
                <c:pt idx="9">
                  <c:v>0.6604272596114845</c:v>
                </c:pt>
                <c:pt idx="10">
                  <c:v>0.6736234264897245</c:v>
                </c:pt>
                <c:pt idx="11">
                  <c:v>0.6759885686270306</c:v>
                </c:pt>
                <c:pt idx="12">
                  <c:v>0.656536932357598</c:v>
                </c:pt>
                <c:pt idx="13">
                  <c:v>0.6384778564119998</c:v>
                </c:pt>
                <c:pt idx="14">
                  <c:v>0.6083941325907524</c:v>
                </c:pt>
                <c:pt idx="15">
                  <c:v>0.5861352715415267</c:v>
                </c:pt>
                <c:pt idx="16">
                  <c:v>0.5745527063083645</c:v>
                </c:pt>
                <c:pt idx="17">
                  <c:v>0.5714139195467062</c:v>
                </c:pt>
                <c:pt idx="18">
                  <c:v>0.5653573873446328</c:v>
                </c:pt>
                <c:pt idx="19">
                  <c:v>0.5832175261011118</c:v>
                </c:pt>
                <c:pt idx="20">
                  <c:v>0.5882351640933404</c:v>
                </c:pt>
                <c:pt idx="21">
                  <c:v>0.5887877673964493</c:v>
                </c:pt>
                <c:pt idx="22">
                  <c:v>0.5976515243783158</c:v>
                </c:pt>
                <c:pt idx="23">
                  <c:v>0.6007018946114768</c:v>
                </c:pt>
                <c:pt idx="24">
                  <c:v>0.5972757541322017</c:v>
                </c:pt>
                <c:pt idx="25">
                  <c:v>0.6257458763083712</c:v>
                </c:pt>
                <c:pt idx="26">
                  <c:v>0.6601841141581166</c:v>
                </c:pt>
                <c:pt idx="27">
                  <c:v>0.7010546544560493</c:v>
                </c:pt>
                <c:pt idx="28">
                  <c:v>0.7106699519301438</c:v>
                </c:pt>
                <c:pt idx="29">
                  <c:v>0.7453071269690085</c:v>
                </c:pt>
                <c:pt idx="30">
                  <c:v>0.7584148773187511</c:v>
                </c:pt>
                <c:pt idx="31">
                  <c:v>0.7497942657902525</c:v>
                </c:pt>
                <c:pt idx="32">
                  <c:v>0.7781980755700489</c:v>
                </c:pt>
                <c:pt idx="33">
                  <c:v>0.7735341036918101</c:v>
                </c:pt>
                <c:pt idx="34">
                  <c:v>0.7589232723576113</c:v>
                </c:pt>
                <c:pt idx="35">
                  <c:v>0.7541266756866262</c:v>
                </c:pt>
                <c:pt idx="36">
                  <c:v>0.7459923550648635</c:v>
                </c:pt>
                <c:pt idx="37">
                  <c:v>0.7368412443653805</c:v>
                </c:pt>
                <c:pt idx="38">
                  <c:v>0.719135834533772</c:v>
                </c:pt>
                <c:pt idx="39">
                  <c:v>0.7004136346244431</c:v>
                </c:pt>
                <c:pt idx="40">
                  <c:v>0.694622352007862</c:v>
                </c:pt>
                <c:pt idx="41">
                  <c:v>0.6906436082254781</c:v>
                </c:pt>
                <c:pt idx="42">
                  <c:v>0.6931413751555302</c:v>
                </c:pt>
                <c:pt idx="43">
                  <c:v>0.6936718743265147</c:v>
                </c:pt>
                <c:pt idx="44">
                  <c:v>0.6884552991451669</c:v>
                </c:pt>
                <c:pt idx="45">
                  <c:v>0.6988442412436139</c:v>
                </c:pt>
                <c:pt idx="46">
                  <c:v>0.682796641321332</c:v>
                </c:pt>
                <c:pt idx="47">
                  <c:v>0.6727392612047504</c:v>
                </c:pt>
                <c:pt idx="48">
                  <c:v>0.6712582843524185</c:v>
                </c:pt>
                <c:pt idx="49">
                  <c:v>0.6566916612824685</c:v>
                </c:pt>
                <c:pt idx="50">
                  <c:v>0.6258121887047443</c:v>
                </c:pt>
                <c:pt idx="51">
                  <c:v>0.6426776415156273</c:v>
                </c:pt>
                <c:pt idx="52">
                  <c:v>0.6461700943912754</c:v>
                </c:pt>
                <c:pt idx="53">
                  <c:v>0.6549896431088932</c:v>
                </c:pt>
                <c:pt idx="54">
                  <c:v>0.6773148165544919</c:v>
                </c:pt>
                <c:pt idx="55">
                  <c:v>0.7015630494949096</c:v>
                </c:pt>
                <c:pt idx="56">
                  <c:v>0.6289288713342783</c:v>
                </c:pt>
                <c:pt idx="57">
                  <c:v>0.6008566235363473</c:v>
                </c:pt>
                <c:pt idx="58">
                  <c:v>0.5370640982254582</c:v>
                </c:pt>
                <c:pt idx="59">
                  <c:v>0.49601672487053056</c:v>
                </c:pt>
                <c:pt idx="60">
                  <c:v>0.4365566094560151</c:v>
                </c:pt>
                <c:pt idx="61">
                  <c:v>0.44937700608814113</c:v>
                </c:pt>
                <c:pt idx="62">
                  <c:v>0.43901016812181853</c:v>
                </c:pt>
                <c:pt idx="63">
                  <c:v>0.42271942274616875</c:v>
                </c:pt>
                <c:pt idx="64">
                  <c:v>0.4021846840026428</c:v>
                </c:pt>
                <c:pt idx="65">
                  <c:v>0.3861370840803609</c:v>
                </c:pt>
                <c:pt idx="66">
                  <c:v>0.3756376213212922</c:v>
                </c:pt>
                <c:pt idx="67">
                  <c:v>0.3695589849870945</c:v>
                </c:pt>
                <c:pt idx="68">
                  <c:v>0.36520447095859654</c:v>
                </c:pt>
                <c:pt idx="69">
                  <c:v>0.3900495154663718</c:v>
                </c:pt>
                <c:pt idx="70">
                  <c:v>0.3902705567876153</c:v>
                </c:pt>
                <c:pt idx="71">
                  <c:v>0.39250307413217517</c:v>
                </c:pt>
                <c:pt idx="72">
                  <c:v>0.38103102955963486</c:v>
                </c:pt>
                <c:pt idx="73">
                  <c:v>0.3876622691969414</c:v>
                </c:pt>
                <c:pt idx="74">
                  <c:v>0.3797047816321735</c:v>
                </c:pt>
                <c:pt idx="75">
                  <c:v>0.3907789518264755</c:v>
                </c:pt>
                <c:pt idx="76">
                  <c:v>0.38010265601041193</c:v>
                </c:pt>
                <c:pt idx="77">
                  <c:v>0.39016003612699357</c:v>
                </c:pt>
                <c:pt idx="78">
                  <c:v>0.39040318158036147</c:v>
                </c:pt>
                <c:pt idx="79">
                  <c:v>0.381163654352381</c:v>
                </c:pt>
                <c:pt idx="80">
                  <c:v>0.3711062742357994</c:v>
                </c:pt>
                <c:pt idx="81">
                  <c:v>0.3752618510751781</c:v>
                </c:pt>
                <c:pt idx="82">
                  <c:v>0.29148719032387194</c:v>
                </c:pt>
                <c:pt idx="83">
                  <c:v>0.28748634240936366</c:v>
                </c:pt>
                <c:pt idx="84">
                  <c:v>0.2717260962046984</c:v>
                </c:pt>
                <c:pt idx="85">
                  <c:v>0.23664683852334673</c:v>
                </c:pt>
                <c:pt idx="86">
                  <c:v>0.20795567502593368</c:v>
                </c:pt>
                <c:pt idx="87">
                  <c:v>0.18209384044043808</c:v>
                </c:pt>
                <c:pt idx="88">
                  <c:v>0.15731510832903592</c:v>
                </c:pt>
                <c:pt idx="89">
                  <c:v>0.13649301586789334</c:v>
                </c:pt>
                <c:pt idx="90">
                  <c:v>0.1108522226036413</c:v>
                </c:pt>
                <c:pt idx="91">
                  <c:v>0.08804075825130674</c:v>
                </c:pt>
                <c:pt idx="92">
                  <c:v>0.07060059800519049</c:v>
                </c:pt>
                <c:pt idx="93">
                  <c:v>0.05366883279793441</c:v>
                </c:pt>
                <c:pt idx="94">
                  <c:v>0.03998637501295855</c:v>
                </c:pt>
                <c:pt idx="95">
                  <c:v>0.028050143665806743</c:v>
                </c:pt>
                <c:pt idx="96">
                  <c:v>0.020468426347152912</c:v>
                </c:pt>
                <c:pt idx="97">
                  <c:v>0.013328791670986183</c:v>
                </c:pt>
                <c:pt idx="98">
                  <c:v>0.008731132189120302</c:v>
                </c:pt>
                <c:pt idx="99">
                  <c:v>0.0057691784844567055</c:v>
                </c:pt>
                <c:pt idx="100">
                  <c:v>0.0035587652720211866</c:v>
                </c:pt>
                <c:pt idx="101">
                  <c:v>0.001967267759067612</c:v>
                </c:pt>
                <c:pt idx="102">
                  <c:v>0.0009725818134716285</c:v>
                </c:pt>
                <c:pt idx="103">
                  <c:v>0.0006189156994819455</c:v>
                </c:pt>
                <c:pt idx="104">
                  <c:v>0.0004199785103627487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Fasit!$U$4:$U$108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cat>
          <c:val>
            <c:numRef>
              <c:f>Fasit!$AA$4:$AA$108</c:f>
              <c:numCache>
                <c:ptCount val="105"/>
                <c:pt idx="0">
                  <c:v>-0.6419482051555235</c:v>
                </c:pt>
                <c:pt idx="1">
                  <c:v>-0.6752591322669268</c:v>
                </c:pt>
                <c:pt idx="2">
                  <c:v>-0.6799231041451658</c:v>
                </c:pt>
                <c:pt idx="3">
                  <c:v>-0.6701751818783251</c:v>
                </c:pt>
                <c:pt idx="4">
                  <c:v>-0.6904888793006075</c:v>
                </c:pt>
                <c:pt idx="5">
                  <c:v>-0.7075090610363611</c:v>
                </c:pt>
                <c:pt idx="6">
                  <c:v>-0.7004357387565674</c:v>
                </c:pt>
                <c:pt idx="7">
                  <c:v>-0.6972085354664116</c:v>
                </c:pt>
                <c:pt idx="8">
                  <c:v>-0.6901573173187423</c:v>
                </c:pt>
                <c:pt idx="9">
                  <c:v>-0.707442748639988</c:v>
                </c:pt>
                <c:pt idx="10">
                  <c:v>-0.7129687816710768</c:v>
                </c:pt>
                <c:pt idx="11">
                  <c:v>-0.7108246808550144</c:v>
                </c:pt>
                <c:pt idx="12">
                  <c:v>-0.692876125570038</c:v>
                </c:pt>
                <c:pt idx="13">
                  <c:v>-0.6716782628627813</c:v>
                </c:pt>
                <c:pt idx="14">
                  <c:v>-0.6307635143005998</c:v>
                </c:pt>
                <c:pt idx="15">
                  <c:v>-0.6250827523446405</c:v>
                </c:pt>
                <c:pt idx="16">
                  <c:v>-0.6069794681347936</c:v>
                </c:pt>
                <c:pt idx="17">
                  <c:v>-0.5987788351166579</c:v>
                </c:pt>
                <c:pt idx="18">
                  <c:v>-0.6025144334456739</c:v>
                </c:pt>
                <c:pt idx="19">
                  <c:v>-0.6143622482643283</c:v>
                </c:pt>
                <c:pt idx="20">
                  <c:v>-0.60127660204671</c:v>
                </c:pt>
                <c:pt idx="21">
                  <c:v>-0.6127486466192503</c:v>
                </c:pt>
                <c:pt idx="22">
                  <c:v>-0.6156442879275409</c:v>
                </c:pt>
                <c:pt idx="23">
                  <c:v>-0.6207282383161425</c:v>
                </c:pt>
                <c:pt idx="24">
                  <c:v>-0.6114445028239134</c:v>
                </c:pt>
                <c:pt idx="25">
                  <c:v>-0.6421250382125184</c:v>
                </c:pt>
                <c:pt idx="26">
                  <c:v>-0.6737560512824707</c:v>
                </c:pt>
                <c:pt idx="27">
                  <c:v>-0.7124382825000923</c:v>
                </c:pt>
                <c:pt idx="28">
                  <c:v>-0.7345424146244475</c:v>
                </c:pt>
                <c:pt idx="29">
                  <c:v>-0.7671018012436227</c:v>
                </c:pt>
                <c:pt idx="30">
                  <c:v>-0.7786401582125361</c:v>
                </c:pt>
                <c:pt idx="31">
                  <c:v>-0.7754571631866289</c:v>
                </c:pt>
                <c:pt idx="32">
                  <c:v>-0.8073534258420735</c:v>
                </c:pt>
                <c:pt idx="33">
                  <c:v>-0.8049882837047675</c:v>
                </c:pt>
                <c:pt idx="34">
                  <c:v>-0.7870618325519154</c:v>
                </c:pt>
                <c:pt idx="35">
                  <c:v>-0.7986886060493262</c:v>
                </c:pt>
                <c:pt idx="36">
                  <c:v>-0.7883217680830037</c:v>
                </c:pt>
                <c:pt idx="37">
                  <c:v>-0.7796348441581321</c:v>
                </c:pt>
                <c:pt idx="38">
                  <c:v>-0.7440692955700445</c:v>
                </c:pt>
                <c:pt idx="39">
                  <c:v>-0.7348297683420641</c:v>
                </c:pt>
                <c:pt idx="40">
                  <c:v>-0.727225946891286</c:v>
                </c:pt>
                <c:pt idx="41">
                  <c:v>-0.7200199998187461</c:v>
                </c:pt>
                <c:pt idx="42">
                  <c:v>-0.7278227584586435</c:v>
                </c:pt>
                <c:pt idx="43">
                  <c:v>-0.719887375026</c:v>
                </c:pt>
                <c:pt idx="44">
                  <c:v>-0.7080837684715943</c:v>
                </c:pt>
                <c:pt idx="45">
                  <c:v>-0.7159528395078648</c:v>
                </c:pt>
                <c:pt idx="46">
                  <c:v>-0.70669120814776</c:v>
                </c:pt>
                <c:pt idx="47">
                  <c:v>-0.6911520032643382</c:v>
                </c:pt>
                <c:pt idx="48">
                  <c:v>-0.6875932379923171</c:v>
                </c:pt>
                <c:pt idx="49">
                  <c:v>-0.683172411567446</c:v>
                </c:pt>
                <c:pt idx="50">
                  <c:v>-0.660515676139982</c:v>
                </c:pt>
                <c:pt idx="51">
                  <c:v>-0.6729824066581183</c:v>
                </c:pt>
                <c:pt idx="52">
                  <c:v>-0.6751265074741807</c:v>
                </c:pt>
                <c:pt idx="53">
                  <c:v>-0.6900246925259961</c:v>
                </c:pt>
                <c:pt idx="54">
                  <c:v>-0.6992642197539766</c:v>
                </c:pt>
                <c:pt idx="55">
                  <c:v>-0.7268722807772963</c:v>
                </c:pt>
                <c:pt idx="56">
                  <c:v>-0.6475847588472341</c:v>
                </c:pt>
                <c:pt idx="57">
                  <c:v>-0.623867025077801</c:v>
                </c:pt>
                <c:pt idx="58">
                  <c:v>-0.5470330618135424</c:v>
                </c:pt>
                <c:pt idx="59">
                  <c:v>-0.49791768023322514</c:v>
                </c:pt>
                <c:pt idx="60">
                  <c:v>-0.43164949212440823</c:v>
                </c:pt>
                <c:pt idx="61">
                  <c:v>-0.44610559453373655</c:v>
                </c:pt>
                <c:pt idx="62">
                  <c:v>-0.42475300290160944</c:v>
                </c:pt>
                <c:pt idx="63">
                  <c:v>-0.40286991209849776</c:v>
                </c:pt>
                <c:pt idx="64">
                  <c:v>-0.38063315518139645</c:v>
                </c:pt>
                <c:pt idx="65">
                  <c:v>-0.36345824452077247</c:v>
                </c:pt>
                <c:pt idx="66">
                  <c:v>-0.3383700545596293</c:v>
                </c:pt>
                <c:pt idx="67">
                  <c:v>-0.33602701655444767</c:v>
                </c:pt>
                <c:pt idx="68">
                  <c:v>-0.33476708102335945</c:v>
                </c:pt>
                <c:pt idx="69">
                  <c:v>-0.3469243536917548</c:v>
                </c:pt>
                <c:pt idx="70">
                  <c:v>-0.3357175587047067</c:v>
                </c:pt>
                <c:pt idx="71">
                  <c:v>-0.3398510314119611</c:v>
                </c:pt>
                <c:pt idx="72">
                  <c:v>-0.32413499347154456</c:v>
                </c:pt>
                <c:pt idx="73">
                  <c:v>-0.3138123637694707</c:v>
                </c:pt>
                <c:pt idx="74">
                  <c:v>-0.30165509110107536</c:v>
                </c:pt>
                <c:pt idx="75">
                  <c:v>-0.3043296910881223</c:v>
                </c:pt>
                <c:pt idx="76">
                  <c:v>-0.2885473407513327</c:v>
                </c:pt>
                <c:pt idx="77">
                  <c:v>-0.2841044101943373</c:v>
                </c:pt>
                <c:pt idx="78">
                  <c:v>-0.27256605322542393</c:v>
                </c:pt>
                <c:pt idx="79">
                  <c:v>-0.250727170686561</c:v>
                </c:pt>
                <c:pt idx="80">
                  <c:v>-0.23215969970210262</c:v>
                </c:pt>
                <c:pt idx="81">
                  <c:v>-0.2276283526166098</c:v>
                </c:pt>
                <c:pt idx="82">
                  <c:v>-0.17351743717618828</c:v>
                </c:pt>
                <c:pt idx="83">
                  <c:v>-0.15720458766841414</c:v>
                </c:pt>
                <c:pt idx="84">
                  <c:v>-0.13870342908032884</c:v>
                </c:pt>
                <c:pt idx="85">
                  <c:v>-0.11306263581607683</c:v>
                </c:pt>
                <c:pt idx="86">
                  <c:v>-0.09522460119172219</c:v>
                </c:pt>
                <c:pt idx="87">
                  <c:v>-0.08262524588083972</c:v>
                </c:pt>
                <c:pt idx="88">
                  <c:v>-0.06814703933938707</c:v>
                </c:pt>
                <c:pt idx="89">
                  <c:v>-0.05417722783679458</c:v>
                </c:pt>
                <c:pt idx="90">
                  <c:v>-0.04186522624352874</c:v>
                </c:pt>
                <c:pt idx="91">
                  <c:v>-0.03176363786269842</c:v>
                </c:pt>
                <c:pt idx="92">
                  <c:v>-0.023054609805702467</c:v>
                </c:pt>
                <c:pt idx="93">
                  <c:v>-0.01642337016839591</c:v>
                </c:pt>
                <c:pt idx="94">
                  <c:v>-0.011670981761659543</c:v>
                </c:pt>
                <c:pt idx="95">
                  <c:v>-0.007625925582902543</c:v>
                </c:pt>
                <c:pt idx="96">
                  <c:v>-0.004862909067358143</c:v>
                </c:pt>
                <c:pt idx="97">
                  <c:v>-0.0030945784974097273</c:v>
                </c:pt>
                <c:pt idx="98">
                  <c:v>-0.0021219966839380986</c:v>
                </c:pt>
                <c:pt idx="99">
                  <c:v>-0.0010831024740934046</c:v>
                </c:pt>
                <c:pt idx="100">
                  <c:v>-0.0009946859455959838</c:v>
                </c:pt>
                <c:pt idx="101">
                  <c:v>-0.000574707435233235</c:v>
                </c:pt>
                <c:pt idx="102">
                  <c:v>-0.00017683305699484156</c:v>
                </c:pt>
                <c:pt idx="103">
                  <c:v>-8.841652849742078E-05</c:v>
                </c:pt>
                <c:pt idx="104">
                  <c:v>-6.631239637306558E-05</c:v>
                </c:pt>
              </c:numCache>
            </c:numRef>
          </c:val>
        </c:ser>
        <c:overlap val="100"/>
        <c:gapWidth val="0"/>
        <c:axId val="13189663"/>
        <c:axId val="52021728"/>
      </c:barChart>
      <c:catAx>
        <c:axId val="131896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52021728"/>
        <c:crosses val="autoZero"/>
        <c:auto val="1"/>
        <c:lblOffset val="100"/>
        <c:tickLblSkip val="20"/>
        <c:noMultiLvlLbl val="0"/>
      </c:catAx>
      <c:valAx>
        <c:axId val="52021728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Prosent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0" sourceLinked="0"/>
        <c:majorTickMark val="in"/>
        <c:minorTickMark val="none"/>
        <c:tickLblPos val="nextTo"/>
        <c:crossAx val="131896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Kjønnskvote i Norge etter alder 1845 og 2001</a:t>
            </a:r>
          </a:p>
        </c:rich>
      </c:tx>
      <c:layout>
        <c:manualLayout>
          <c:xMode val="factor"/>
          <c:yMode val="factor"/>
          <c:x val="0.0552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175"/>
          <c:w val="0.93775"/>
          <c:h val="0.749"/>
        </c:manualLayout>
      </c:layout>
      <c:lineChart>
        <c:grouping val="standard"/>
        <c:varyColors val="0"/>
        <c:ser>
          <c:idx val="0"/>
          <c:order val="0"/>
          <c:tx>
            <c:v>1845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Fasit!$K$4:$K$108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cat>
          <c:val>
            <c:numRef>
              <c:f>Fasit!$O$4:$O$108</c:f>
              <c:numCache>
                <c:ptCount val="105"/>
                <c:pt idx="0">
                  <c:v>102.17898832684826</c:v>
                </c:pt>
                <c:pt idx="1">
                  <c:v>103.51475328539549</c:v>
                </c:pt>
                <c:pt idx="2">
                  <c:v>104.17581077785906</c:v>
                </c:pt>
                <c:pt idx="3">
                  <c:v>98.70758369391937</c:v>
                </c:pt>
                <c:pt idx="4">
                  <c:v>100.09173189823875</c:v>
                </c:pt>
                <c:pt idx="5">
                  <c:v>99.13330581923236</c:v>
                </c:pt>
                <c:pt idx="6">
                  <c:v>101.0204081632653</c:v>
                </c:pt>
                <c:pt idx="7">
                  <c:v>102.16539797502033</c:v>
                </c:pt>
                <c:pt idx="8">
                  <c:v>102.34923887587821</c:v>
                </c:pt>
                <c:pt idx="9">
                  <c:v>101.52771715408119</c:v>
                </c:pt>
                <c:pt idx="10">
                  <c:v>102.19387066288645</c:v>
                </c:pt>
                <c:pt idx="11">
                  <c:v>102.19803670507896</c:v>
                </c:pt>
                <c:pt idx="12">
                  <c:v>103.25546345139412</c:v>
                </c:pt>
                <c:pt idx="13">
                  <c:v>106.57601781170483</c:v>
                </c:pt>
                <c:pt idx="14">
                  <c:v>104.99843554443054</c:v>
                </c:pt>
                <c:pt idx="15">
                  <c:v>102.61985654964137</c:v>
                </c:pt>
                <c:pt idx="16">
                  <c:v>103.7955879075986</c:v>
                </c:pt>
                <c:pt idx="17">
                  <c:v>101.29154197511419</c:v>
                </c:pt>
                <c:pt idx="18">
                  <c:v>100.88579563429295</c:v>
                </c:pt>
                <c:pt idx="19">
                  <c:v>100.28613352898019</c:v>
                </c:pt>
                <c:pt idx="20">
                  <c:v>96.44175402332792</c:v>
                </c:pt>
                <c:pt idx="21">
                  <c:v>94.39332501559576</c:v>
                </c:pt>
                <c:pt idx="22">
                  <c:v>95.33404029692471</c:v>
                </c:pt>
                <c:pt idx="23">
                  <c:v>94.19824616348262</c:v>
                </c:pt>
                <c:pt idx="24">
                  <c:v>93.38224171834821</c:v>
                </c:pt>
                <c:pt idx="25">
                  <c:v>93.68344627299129</c:v>
                </c:pt>
                <c:pt idx="26">
                  <c:v>93.40507963839862</c:v>
                </c:pt>
                <c:pt idx="27">
                  <c:v>95.25445765230312</c:v>
                </c:pt>
                <c:pt idx="28">
                  <c:v>94.52906714736368</c:v>
                </c:pt>
                <c:pt idx="29">
                  <c:v>95.00823294912904</c:v>
                </c:pt>
                <c:pt idx="30">
                  <c:v>95.86673607496095</c:v>
                </c:pt>
                <c:pt idx="31">
                  <c:v>97.6697198275862</c:v>
                </c:pt>
                <c:pt idx="32">
                  <c:v>96.87298931926394</c:v>
                </c:pt>
                <c:pt idx="33">
                  <c:v>98.25465620241303</c:v>
                </c:pt>
                <c:pt idx="34">
                  <c:v>98.75160875160876</c:v>
                </c:pt>
                <c:pt idx="35">
                  <c:v>101.11065405183052</c:v>
                </c:pt>
                <c:pt idx="36">
                  <c:v>98.12561657349556</c:v>
                </c:pt>
                <c:pt idx="37">
                  <c:v>97.33865602129075</c:v>
                </c:pt>
                <c:pt idx="38">
                  <c:v>98.90801644398766</c:v>
                </c:pt>
                <c:pt idx="39">
                  <c:v>100.55728356661483</c:v>
                </c:pt>
                <c:pt idx="40">
                  <c:v>97.58075235943107</c:v>
                </c:pt>
                <c:pt idx="41">
                  <c:v>97.71908763505402</c:v>
                </c:pt>
                <c:pt idx="42">
                  <c:v>95.06541524459614</c:v>
                </c:pt>
                <c:pt idx="43">
                  <c:v>94.22449930135072</c:v>
                </c:pt>
                <c:pt idx="44">
                  <c:v>95.92387444965203</c:v>
                </c:pt>
                <c:pt idx="45">
                  <c:v>95.0284090909091</c:v>
                </c:pt>
                <c:pt idx="46">
                  <c:v>94.39919988569795</c:v>
                </c:pt>
                <c:pt idx="47">
                  <c:v>94.14713253722542</c:v>
                </c:pt>
                <c:pt idx="48">
                  <c:v>93.69891514340912</c:v>
                </c:pt>
                <c:pt idx="49">
                  <c:v>93.14896291640477</c:v>
                </c:pt>
                <c:pt idx="50">
                  <c:v>92.73237679351216</c:v>
                </c:pt>
                <c:pt idx="51">
                  <c:v>92.20064230004589</c:v>
                </c:pt>
                <c:pt idx="52">
                  <c:v>92.0664493091135</c:v>
                </c:pt>
                <c:pt idx="53">
                  <c:v>91.359177954227</c:v>
                </c:pt>
                <c:pt idx="54">
                  <c:v>90.83375613055978</c:v>
                </c:pt>
                <c:pt idx="55">
                  <c:v>90.4170363797693</c:v>
                </c:pt>
                <c:pt idx="56">
                  <c:v>89.86641221374046</c:v>
                </c:pt>
                <c:pt idx="57">
                  <c:v>89.6802040415931</c:v>
                </c:pt>
                <c:pt idx="58">
                  <c:v>88.71553750801453</c:v>
                </c:pt>
                <c:pt idx="59">
                  <c:v>87.92444821731749</c:v>
                </c:pt>
                <c:pt idx="60">
                  <c:v>85.44698544698545</c:v>
                </c:pt>
                <c:pt idx="61">
                  <c:v>84.67998184294144</c:v>
                </c:pt>
                <c:pt idx="62">
                  <c:v>83.7633567891582</c:v>
                </c:pt>
                <c:pt idx="63">
                  <c:v>83.18303680233976</c:v>
                </c:pt>
                <c:pt idx="64">
                  <c:v>82.5232938806346</c:v>
                </c:pt>
                <c:pt idx="65">
                  <c:v>81.79948586118252</c:v>
                </c:pt>
                <c:pt idx="66">
                  <c:v>80.70328392909038</c:v>
                </c:pt>
                <c:pt idx="67">
                  <c:v>79.92266508030934</c:v>
                </c:pt>
                <c:pt idx="68">
                  <c:v>78.77165354330708</c:v>
                </c:pt>
                <c:pt idx="69">
                  <c:v>77.63975155279503</c:v>
                </c:pt>
                <c:pt idx="70">
                  <c:v>77.95379537953795</c:v>
                </c:pt>
                <c:pt idx="71">
                  <c:v>79.25508878302296</c:v>
                </c:pt>
                <c:pt idx="72">
                  <c:v>78.9832285115304</c:v>
                </c:pt>
                <c:pt idx="73">
                  <c:v>78.99244332493703</c:v>
                </c:pt>
                <c:pt idx="74">
                  <c:v>77.90927021696253</c:v>
                </c:pt>
                <c:pt idx="75">
                  <c:v>76.7529665587918</c:v>
                </c:pt>
                <c:pt idx="76">
                  <c:v>74.77116704805492</c:v>
                </c:pt>
                <c:pt idx="77">
                  <c:v>74.37961099932932</c:v>
                </c:pt>
                <c:pt idx="78">
                  <c:v>72.8801681850035</c:v>
                </c:pt>
                <c:pt idx="79">
                  <c:v>73.07692307692308</c:v>
                </c:pt>
                <c:pt idx="80">
                  <c:v>68.50519584332534</c:v>
                </c:pt>
                <c:pt idx="81">
                  <c:v>73.22404371584699</c:v>
                </c:pt>
                <c:pt idx="82">
                  <c:v>73.93736017897092</c:v>
                </c:pt>
                <c:pt idx="83">
                  <c:v>73.92438070404172</c:v>
                </c:pt>
                <c:pt idx="84">
                  <c:v>67.651632970451</c:v>
                </c:pt>
                <c:pt idx="85">
                  <c:v>64.1025641025641</c:v>
                </c:pt>
                <c:pt idx="86">
                  <c:v>61.650485436893206</c:v>
                </c:pt>
                <c:pt idx="87">
                  <c:v>61.03151862464183</c:v>
                </c:pt>
                <c:pt idx="88">
                  <c:v>62.4113475177305</c:v>
                </c:pt>
                <c:pt idx="89">
                  <c:v>63.59649122807018</c:v>
                </c:pt>
                <c:pt idx="90">
                  <c:v>69.41176470588235</c:v>
                </c:pt>
                <c:pt idx="91">
                  <c:v>64</c:v>
                </c:pt>
                <c:pt idx="92">
                  <c:v>69.52380952380952</c:v>
                </c:pt>
                <c:pt idx="93">
                  <c:v>62.06896551724138</c:v>
                </c:pt>
                <c:pt idx="94">
                  <c:v>54.8780487804878</c:v>
                </c:pt>
                <c:pt idx="95">
                  <c:v>50</c:v>
                </c:pt>
                <c:pt idx="96">
                  <c:v>73.91304347826087</c:v>
                </c:pt>
                <c:pt idx="97">
                  <c:v>64.86486486486487</c:v>
                </c:pt>
                <c:pt idx="98">
                  <c:v>45.45454545454545</c:v>
                </c:pt>
                <c:pt idx="99">
                  <c:v>29.62962962962963</c:v>
                </c:pt>
                <c:pt idx="100">
                  <c:v>66.66666666666667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2001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Fasit!$K$4:$K$108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cat>
          <c:val>
            <c:numRef>
              <c:f>Fasit!$S$4:$S$108</c:f>
              <c:numCache>
                <c:ptCount val="105"/>
                <c:pt idx="0">
                  <c:v>104.97740827760708</c:v>
                </c:pt>
                <c:pt idx="1">
                  <c:v>105.1999035779469</c:v>
                </c:pt>
                <c:pt idx="2">
                  <c:v>105.36772513958826</c:v>
                </c:pt>
                <c:pt idx="3">
                  <c:v>104.77589245602516</c:v>
                </c:pt>
                <c:pt idx="4">
                  <c:v>105.46608595833756</c:v>
                </c:pt>
                <c:pt idx="5">
                  <c:v>106.00781612240843</c:v>
                </c:pt>
                <c:pt idx="6">
                  <c:v>106.01538976246236</c:v>
                </c:pt>
                <c:pt idx="7">
                  <c:v>105.88827715858736</c:v>
                </c:pt>
                <c:pt idx="8">
                  <c:v>104.51913098784856</c:v>
                </c:pt>
                <c:pt idx="9">
                  <c:v>107.11895039828636</c:v>
                </c:pt>
                <c:pt idx="10">
                  <c:v>105.8408531583265</c:v>
                </c:pt>
                <c:pt idx="11">
                  <c:v>105.153358184553</c:v>
                </c:pt>
                <c:pt idx="12">
                  <c:v>105.53498080937311</c:v>
                </c:pt>
                <c:pt idx="13">
                  <c:v>105.19993075990999</c:v>
                </c:pt>
                <c:pt idx="14">
                  <c:v>103.67679116407498</c:v>
                </c:pt>
                <c:pt idx="15">
                  <c:v>106.64479390579628</c:v>
                </c:pt>
                <c:pt idx="16">
                  <c:v>105.64382718424191</c:v>
                </c:pt>
                <c:pt idx="17">
                  <c:v>104.78898301806507</c:v>
                </c:pt>
                <c:pt idx="18">
                  <c:v>106.57231106071862</c:v>
                </c:pt>
                <c:pt idx="19">
                  <c:v>105.34015539132082</c:v>
                </c:pt>
                <c:pt idx="20">
                  <c:v>102.21704494213137</c:v>
                </c:pt>
                <c:pt idx="21">
                  <c:v>104.06952734917596</c:v>
                </c:pt>
                <c:pt idx="22">
                  <c:v>103.01057770545158</c:v>
                </c:pt>
                <c:pt idx="23">
                  <c:v>103.3338239623197</c:v>
                </c:pt>
                <c:pt idx="24">
                  <c:v>102.37222900706858</c:v>
                </c:pt>
                <c:pt idx="25">
                  <c:v>102.61754212441274</c:v>
                </c:pt>
                <c:pt idx="26">
                  <c:v>102.05578062744836</c:v>
                </c:pt>
                <c:pt idx="27">
                  <c:v>101.62378610165216</c:v>
                </c:pt>
                <c:pt idx="28">
                  <c:v>103.35914901558272</c:v>
                </c:pt>
                <c:pt idx="29">
                  <c:v>102.92425410759832</c:v>
                </c:pt>
                <c:pt idx="30">
                  <c:v>102.66678324735507</c:v>
                </c:pt>
                <c:pt idx="31">
                  <c:v>103.42265853011409</c:v>
                </c:pt>
                <c:pt idx="32">
                  <c:v>103.74652047946373</c:v>
                </c:pt>
                <c:pt idx="33">
                  <c:v>104.06629518502643</c:v>
                </c:pt>
                <c:pt idx="34">
                  <c:v>103.70769499621366</c:v>
                </c:pt>
                <c:pt idx="35">
                  <c:v>105.90907758595422</c:v>
                </c:pt>
                <c:pt idx="36">
                  <c:v>105.67424219976888</c:v>
                </c:pt>
                <c:pt idx="37">
                  <c:v>105.80770961451927</c:v>
                </c:pt>
                <c:pt idx="38">
                  <c:v>103.46714206676093</c:v>
                </c:pt>
                <c:pt idx="39">
                  <c:v>104.91368700097831</c:v>
                </c:pt>
                <c:pt idx="40">
                  <c:v>104.6937151949085</c:v>
                </c:pt>
                <c:pt idx="41">
                  <c:v>104.2534805568891</c:v>
                </c:pt>
                <c:pt idx="42">
                  <c:v>105.00350787677786</c:v>
                </c:pt>
                <c:pt idx="43">
                  <c:v>103.77923650500287</c:v>
                </c:pt>
                <c:pt idx="44">
                  <c:v>102.85108842226931</c:v>
                </c:pt>
                <c:pt idx="45">
                  <c:v>102.44812753036437</c:v>
                </c:pt>
                <c:pt idx="46">
                  <c:v>103.49951440595662</c:v>
                </c:pt>
                <c:pt idx="47">
                  <c:v>102.73698045013964</c:v>
                </c:pt>
                <c:pt idx="48">
                  <c:v>102.43348261327714</c:v>
                </c:pt>
                <c:pt idx="49">
                  <c:v>104.03244807970648</c:v>
                </c:pt>
                <c:pt idx="50">
                  <c:v>105.54535179429217</c:v>
                </c:pt>
                <c:pt idx="51">
                  <c:v>104.71539122957867</c:v>
                </c:pt>
                <c:pt idx="52">
                  <c:v>104.48123695823213</c:v>
                </c:pt>
                <c:pt idx="53">
                  <c:v>105.34894708423326</c:v>
                </c:pt>
                <c:pt idx="54">
                  <c:v>103.24065008811435</c:v>
                </c:pt>
                <c:pt idx="55">
                  <c:v>103.60754907211947</c:v>
                </c:pt>
                <c:pt idx="56">
                  <c:v>102.96629529399361</c:v>
                </c:pt>
                <c:pt idx="57">
                  <c:v>103.82959938196667</c:v>
                </c:pt>
                <c:pt idx="58">
                  <c:v>101.85619623821871</c:v>
                </c:pt>
                <c:pt idx="59">
                  <c:v>100.38324420677363</c:v>
                </c:pt>
                <c:pt idx="60">
                  <c:v>98.87594936708861</c:v>
                </c:pt>
                <c:pt idx="61">
                  <c:v>99.27201180521396</c:v>
                </c:pt>
                <c:pt idx="62">
                  <c:v>96.75242938422033</c:v>
                </c:pt>
                <c:pt idx="63">
                  <c:v>95.30432963815102</c:v>
                </c:pt>
                <c:pt idx="64">
                  <c:v>94.64138499587798</c:v>
                </c:pt>
                <c:pt idx="65">
                  <c:v>94.12673879443585</c:v>
                </c:pt>
                <c:pt idx="66">
                  <c:v>90.07885135930329</c:v>
                </c:pt>
                <c:pt idx="67">
                  <c:v>90.92649081882888</c:v>
                </c:pt>
                <c:pt idx="68">
                  <c:v>91.66565791066456</c:v>
                </c:pt>
                <c:pt idx="69">
                  <c:v>88.94366995353055</c:v>
                </c:pt>
                <c:pt idx="70">
                  <c:v>86.02174898051653</c:v>
                </c:pt>
                <c:pt idx="71">
                  <c:v>86.5855718871431</c:v>
                </c:pt>
                <c:pt idx="72">
                  <c:v>85.06787330316742</c:v>
                </c:pt>
                <c:pt idx="73">
                  <c:v>80.9499372790512</c:v>
                </c:pt>
                <c:pt idx="74">
                  <c:v>79.44463849109326</c:v>
                </c:pt>
                <c:pt idx="75">
                  <c:v>77.87770801515923</c:v>
                </c:pt>
                <c:pt idx="76">
                  <c:v>75.91300302395906</c:v>
                </c:pt>
                <c:pt idx="77">
                  <c:v>72.81740411308141</c:v>
                </c:pt>
                <c:pt idx="78">
                  <c:v>69.8165553164987</c:v>
                </c:pt>
                <c:pt idx="79">
                  <c:v>65.77940153096729</c:v>
                </c:pt>
                <c:pt idx="80">
                  <c:v>62.5588182738698</c:v>
                </c:pt>
                <c:pt idx="81">
                  <c:v>60.6585380220298</c:v>
                </c:pt>
                <c:pt idx="82">
                  <c:v>59.52832334875256</c:v>
                </c:pt>
                <c:pt idx="83">
                  <c:v>54.68245425188375</c:v>
                </c:pt>
                <c:pt idx="84">
                  <c:v>51.045310339217444</c:v>
                </c:pt>
                <c:pt idx="85">
                  <c:v>47.77694750607136</c:v>
                </c:pt>
                <c:pt idx="86">
                  <c:v>45.79081632653061</c:v>
                </c:pt>
                <c:pt idx="87">
                  <c:v>45.37509104151493</c:v>
                </c:pt>
                <c:pt idx="88">
                  <c:v>43.31881410706758</c:v>
                </c:pt>
                <c:pt idx="89">
                  <c:v>39.69230769230769</c:v>
                </c:pt>
                <c:pt idx="90">
                  <c:v>37.7666999002991</c:v>
                </c:pt>
                <c:pt idx="91">
                  <c:v>36.07833291488828</c:v>
                </c:pt>
                <c:pt idx="92">
                  <c:v>32.654978083907324</c:v>
                </c:pt>
                <c:pt idx="93">
                  <c:v>30.60131795716639</c:v>
                </c:pt>
                <c:pt idx="94">
                  <c:v>29.187396351575455</c:v>
                </c:pt>
                <c:pt idx="95">
                  <c:v>27.18676122931442</c:v>
                </c:pt>
                <c:pt idx="96">
                  <c:v>23.758099352051836</c:v>
                </c:pt>
                <c:pt idx="97">
                  <c:v>23.217247097844112</c:v>
                </c:pt>
                <c:pt idx="98">
                  <c:v>24.303797468354432</c:v>
                </c:pt>
                <c:pt idx="99">
                  <c:v>18.773946360153257</c:v>
                </c:pt>
                <c:pt idx="100">
                  <c:v>27.950310559006212</c:v>
                </c:pt>
                <c:pt idx="101">
                  <c:v>29.213483146067414</c:v>
                </c:pt>
                <c:pt idx="102">
                  <c:v>18.181818181818183</c:v>
                </c:pt>
                <c:pt idx="103">
                  <c:v>14.285714285714286</c:v>
                </c:pt>
                <c:pt idx="104">
                  <c:v>15.789473684210526</c:v>
                </c:pt>
              </c:numCache>
            </c:numRef>
          </c:val>
          <c:smooth val="0"/>
        </c:ser>
        <c:axId val="25969121"/>
        <c:axId val="10271266"/>
      </c:lineChart>
      <c:catAx>
        <c:axId val="25969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Alder</a:t>
                </a:r>
              </a:p>
            </c:rich>
          </c:tx>
          <c:layout>
            <c:manualLayout>
              <c:xMode val="factor"/>
              <c:yMode val="factor"/>
              <c:x val="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71266"/>
        <c:crosses val="autoZero"/>
        <c:auto val="1"/>
        <c:lblOffset val="100"/>
        <c:tickLblSkip val="5"/>
        <c:noMultiLvlLbl val="0"/>
      </c:catAx>
      <c:valAx>
        <c:axId val="1027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Menn per 100 kvinner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259691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2"/>
          <c:y val="0.41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0.3035</cdr:y>
    </cdr:from>
    <cdr:to>
      <cdr:x>0.47325</cdr:x>
      <cdr:y>0.406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5905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Menn</a:t>
          </a:r>
        </a:p>
      </cdr:txBody>
    </cdr:sp>
  </cdr:relSizeAnchor>
  <cdr:relSizeAnchor xmlns:cdr="http://schemas.openxmlformats.org/drawingml/2006/chartDrawing">
    <cdr:from>
      <cdr:x>0.7115</cdr:x>
      <cdr:y>0.314</cdr:y>
    </cdr:from>
    <cdr:to>
      <cdr:x>0.87425</cdr:x>
      <cdr:y>0.43675</cdr:y>
    </cdr:to>
    <cdr:sp>
      <cdr:nvSpPr>
        <cdr:cNvPr id="2" name="TextBox 2"/>
        <cdr:cNvSpPr txBox="1">
          <a:spLocks noChangeArrowheads="1"/>
        </cdr:cNvSpPr>
      </cdr:nvSpPr>
      <cdr:spPr>
        <a:xfrm>
          <a:off x="2162175" y="609600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Kvinner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0.2475</cdr:x>
      <cdr:y>0.27275</cdr:y>
    </cdr:from>
    <cdr:to>
      <cdr:x>0.39125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53340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Menn</a:t>
          </a:r>
        </a:p>
      </cdr:txBody>
    </cdr:sp>
  </cdr:relSizeAnchor>
  <cdr:relSizeAnchor xmlns:cdr="http://schemas.openxmlformats.org/drawingml/2006/chartDrawing">
    <cdr:from>
      <cdr:x>0.7335</cdr:x>
      <cdr:y>0.27875</cdr:y>
    </cdr:from>
    <cdr:to>
      <cdr:x>0.875</cdr:x>
      <cdr:y>0.371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542925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Kvinner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0.23675</cdr:x>
      <cdr:y>0.2845</cdr:y>
    </cdr:from>
    <cdr:to>
      <cdr:x>0.4125</cdr:x>
      <cdr:y>0.39625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59055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Menn</a:t>
          </a:r>
        </a:p>
      </cdr:txBody>
    </cdr:sp>
  </cdr:relSizeAnchor>
  <cdr:relSizeAnchor xmlns:cdr="http://schemas.openxmlformats.org/drawingml/2006/chartDrawing">
    <cdr:from>
      <cdr:x>0.80175</cdr:x>
      <cdr:y>0.28275</cdr:y>
    </cdr:from>
    <cdr:to>
      <cdr:x>0.972</cdr:x>
      <cdr:y>0.38675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590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Kvinner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</cdr:y>
    </cdr:from>
    <cdr:to>
      <cdr:x>0.259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419100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Menn</a:t>
          </a:r>
        </a:p>
      </cdr:txBody>
    </cdr:sp>
  </cdr:relSizeAnchor>
  <cdr:relSizeAnchor xmlns:cdr="http://schemas.openxmlformats.org/drawingml/2006/chartDrawing">
    <cdr:from>
      <cdr:x>0.70225</cdr:x>
      <cdr:y>0.2095</cdr:y>
    </cdr:from>
    <cdr:to>
      <cdr:x>0.86225</cdr:x>
      <cdr:y>0.2745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0" y="43815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Kvinner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5</xdr:col>
      <xdr:colOff>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647700"/>
        <a:ext cx="304800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9</xdr:col>
      <xdr:colOff>457200</xdr:colOff>
      <xdr:row>16</xdr:row>
      <xdr:rowOff>38100</xdr:rowOff>
    </xdr:to>
    <xdr:graphicFrame>
      <xdr:nvGraphicFramePr>
        <xdr:cNvPr id="2" name="Chart 2"/>
        <xdr:cNvGraphicFramePr/>
      </xdr:nvGraphicFramePr>
      <xdr:xfrm>
        <a:off x="3048000" y="647700"/>
        <a:ext cx="29908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15</xdr:row>
      <xdr:rowOff>114300</xdr:rowOff>
    </xdr:from>
    <xdr:to>
      <xdr:col>4</xdr:col>
      <xdr:colOff>514350</xdr:colOff>
      <xdr:row>28</xdr:row>
      <xdr:rowOff>114300</xdr:rowOff>
    </xdr:to>
    <xdr:graphicFrame>
      <xdr:nvGraphicFramePr>
        <xdr:cNvPr id="3" name="Chart 3"/>
        <xdr:cNvGraphicFramePr/>
      </xdr:nvGraphicFramePr>
      <xdr:xfrm>
        <a:off x="171450" y="2543175"/>
        <a:ext cx="27813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16</xdr:row>
      <xdr:rowOff>0</xdr:rowOff>
    </xdr:from>
    <xdr:to>
      <xdr:col>10</xdr:col>
      <xdr:colOff>38100</xdr:colOff>
      <xdr:row>29</xdr:row>
      <xdr:rowOff>28575</xdr:rowOff>
    </xdr:to>
    <xdr:graphicFrame>
      <xdr:nvGraphicFramePr>
        <xdr:cNvPr id="4" name="Chart 4"/>
        <xdr:cNvGraphicFramePr/>
      </xdr:nvGraphicFramePr>
      <xdr:xfrm>
        <a:off x="3238500" y="2590800"/>
        <a:ext cx="299085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247650</xdr:colOff>
      <xdr:row>26</xdr:row>
      <xdr:rowOff>95250</xdr:rowOff>
    </xdr:from>
    <xdr:to>
      <xdr:col>9</xdr:col>
      <xdr:colOff>361950</xdr:colOff>
      <xdr:row>42</xdr:row>
      <xdr:rowOff>0</xdr:rowOff>
    </xdr:to>
    <xdr:graphicFrame>
      <xdr:nvGraphicFramePr>
        <xdr:cNvPr id="5" name="Chart 5"/>
        <xdr:cNvGraphicFramePr/>
      </xdr:nvGraphicFramePr>
      <xdr:xfrm>
        <a:off x="2076450" y="4305300"/>
        <a:ext cx="3867150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G37" sqref="G37"/>
    </sheetView>
  </sheetViews>
  <sheetFormatPr defaultColWidth="9.140625" defaultRowHeight="12.75"/>
  <sheetData>
    <row r="1" spans="2:9" ht="12.75">
      <c r="B1" t="s">
        <v>18</v>
      </c>
      <c r="D1" t="s">
        <v>19</v>
      </c>
      <c r="G1" t="s">
        <v>18</v>
      </c>
      <c r="I1" t="s">
        <v>19</v>
      </c>
    </row>
    <row r="2" spans="1:10" ht="12.75">
      <c r="A2" t="s">
        <v>20</v>
      </c>
      <c r="B2" t="s">
        <v>8</v>
      </c>
      <c r="C2" t="s">
        <v>9</v>
      </c>
      <c r="D2" t="s">
        <v>8</v>
      </c>
      <c r="E2" t="s">
        <v>9</v>
      </c>
      <c r="G2" t="s">
        <v>8</v>
      </c>
      <c r="H2" t="s">
        <v>9</v>
      </c>
      <c r="I2" t="s">
        <v>8</v>
      </c>
      <c r="J2" t="s">
        <v>9</v>
      </c>
    </row>
    <row r="3" spans="1:11" ht="12.75">
      <c r="A3">
        <v>0</v>
      </c>
      <c r="B3">
        <v>18382</v>
      </c>
      <c r="C3">
        <v>17990</v>
      </c>
      <c r="D3">
        <v>29042</v>
      </c>
      <c r="E3">
        <v>27665</v>
      </c>
      <c r="G3" t="s">
        <v>26</v>
      </c>
      <c r="H3">
        <f>SUM(B3:B7)</f>
        <v>85874</v>
      </c>
      <c r="I3">
        <f>SUM(C3:C7)</f>
        <v>84442</v>
      </c>
      <c r="J3">
        <f>SUM(D3:D7)</f>
        <v>151908</v>
      </c>
      <c r="K3">
        <f>SUM(E3:E7)</f>
        <v>144453</v>
      </c>
    </row>
    <row r="4" spans="1:11" ht="12.75">
      <c r="A4">
        <v>1</v>
      </c>
      <c r="B4">
        <v>16699</v>
      </c>
      <c r="C4">
        <v>16132</v>
      </c>
      <c r="D4">
        <v>30549</v>
      </c>
      <c r="E4">
        <v>29039</v>
      </c>
      <c r="G4" s="18" t="s">
        <v>28</v>
      </c>
      <c r="H4">
        <f>SUM(B8:B12)</f>
        <v>69740</v>
      </c>
      <c r="I4">
        <f>SUM(C8:C12)</f>
        <v>68905</v>
      </c>
      <c r="J4">
        <f>SUM(D8:D12)</f>
        <v>158466</v>
      </c>
      <c r="K4">
        <f>SUM(E8:E12)</f>
        <v>149623</v>
      </c>
    </row>
    <row r="5" spans="1:11" ht="12.75">
      <c r="A5">
        <v>2</v>
      </c>
      <c r="B5">
        <v>17089</v>
      </c>
      <c r="C5">
        <v>16404</v>
      </c>
      <c r="D5">
        <v>30760</v>
      </c>
      <c r="E5">
        <v>29193</v>
      </c>
      <c r="G5" s="19" t="s">
        <v>29</v>
      </c>
      <c r="H5">
        <f>SUM(B13:B17)</f>
        <v>70034</v>
      </c>
      <c r="I5">
        <f>SUM(C13:C17)</f>
        <v>67502</v>
      </c>
      <c r="J5">
        <f>SUM(D13:D17)</f>
        <v>154682</v>
      </c>
      <c r="K5">
        <f>SUM(E13:E17)</f>
        <v>147168</v>
      </c>
    </row>
    <row r="6" spans="1:11" ht="12.75">
      <c r="A6">
        <v>3</v>
      </c>
      <c r="B6">
        <v>17337</v>
      </c>
      <c r="C6">
        <v>17564</v>
      </c>
      <c r="D6">
        <v>30319</v>
      </c>
      <c r="E6">
        <v>28937</v>
      </c>
      <c r="G6" t="s">
        <v>27</v>
      </c>
      <c r="H6">
        <f>SUM(B18:B22)</f>
        <v>66853</v>
      </c>
      <c r="I6">
        <f>SUM(C18:C22)</f>
        <v>65680</v>
      </c>
      <c r="J6">
        <f>SUM(D18:D22)</f>
        <v>137880</v>
      </c>
      <c r="K6">
        <f>SUM(E18:E22)</f>
        <v>130323</v>
      </c>
    </row>
    <row r="7" spans="1:11" ht="12.75">
      <c r="A7">
        <v>4</v>
      </c>
      <c r="B7">
        <v>16367</v>
      </c>
      <c r="C7">
        <v>16352</v>
      </c>
      <c r="D7">
        <v>31238</v>
      </c>
      <c r="E7">
        <v>29619</v>
      </c>
      <c r="G7" t="s">
        <v>30</v>
      </c>
      <c r="H7">
        <f>SUM(B23:B27)</f>
        <v>62133</v>
      </c>
      <c r="I7">
        <f>SUM(C23:C27)</f>
        <v>65566</v>
      </c>
      <c r="J7">
        <f>SUM(D23:D27)</f>
        <v>138519</v>
      </c>
      <c r="K7">
        <f>SUM(E23:E27)</f>
        <v>134484</v>
      </c>
    </row>
    <row r="8" spans="1:11" ht="12.75">
      <c r="A8">
        <v>5</v>
      </c>
      <c r="B8">
        <v>14412</v>
      </c>
      <c r="C8">
        <v>14538</v>
      </c>
      <c r="D8">
        <v>32008</v>
      </c>
      <c r="E8">
        <v>30194</v>
      </c>
      <c r="G8" t="s">
        <v>31</v>
      </c>
      <c r="H8">
        <f>SUM(B28:B32)</f>
        <v>54170</v>
      </c>
      <c r="I8">
        <f>SUM(C28:C32)</f>
        <v>57413</v>
      </c>
      <c r="J8">
        <f>SUM(D28:D32)</f>
        <v>159697</v>
      </c>
      <c r="K8">
        <f>SUM(E28:E32)</f>
        <v>155761</v>
      </c>
    </row>
    <row r="9" spans="1:11" ht="12.75">
      <c r="A9">
        <v>6</v>
      </c>
      <c r="B9">
        <v>13563</v>
      </c>
      <c r="C9">
        <v>13426</v>
      </c>
      <c r="D9">
        <v>31688</v>
      </c>
      <c r="E9">
        <v>29890</v>
      </c>
      <c r="G9" t="s">
        <v>32</v>
      </c>
      <c r="H9">
        <f>SUM(B33:B37)</f>
        <v>40048</v>
      </c>
      <c r="I9">
        <f>SUM(C33:C37)</f>
        <v>41107</v>
      </c>
      <c r="J9">
        <f>SUM(D33:D37)</f>
        <v>178858</v>
      </c>
      <c r="K9">
        <f>SUM(E33:E37)</f>
        <v>172767</v>
      </c>
    </row>
    <row r="10" spans="1:11" ht="12.75">
      <c r="A10">
        <v>7</v>
      </c>
      <c r="B10">
        <v>13824</v>
      </c>
      <c r="C10">
        <v>13531</v>
      </c>
      <c r="D10">
        <v>31542</v>
      </c>
      <c r="E10">
        <v>29788</v>
      </c>
      <c r="G10" t="s">
        <v>33</v>
      </c>
      <c r="H10">
        <f>SUM(B38:B42)</f>
        <v>36115</v>
      </c>
      <c r="I10">
        <f>SUM(C38:C42)</f>
        <v>36390</v>
      </c>
      <c r="J10">
        <f>SUM(D38:D42)</f>
        <v>173974</v>
      </c>
      <c r="K10">
        <f>SUM(E38:E42)</f>
        <v>165422</v>
      </c>
    </row>
    <row r="11" spans="1:11" ht="12.75">
      <c r="A11">
        <v>8</v>
      </c>
      <c r="B11">
        <v>13985</v>
      </c>
      <c r="C11">
        <v>13664</v>
      </c>
      <c r="D11">
        <v>31223</v>
      </c>
      <c r="E11">
        <v>29873</v>
      </c>
      <c r="G11" t="s">
        <v>34</v>
      </c>
      <c r="H11">
        <f>SUM(B43:B47)</f>
        <v>33361</v>
      </c>
      <c r="I11">
        <f>SUM(C43:C47)</f>
        <v>34701</v>
      </c>
      <c r="J11">
        <f>SUM(D43:D47)</f>
        <v>163003</v>
      </c>
      <c r="K11">
        <f>SUM(E43:E47)</f>
        <v>156556</v>
      </c>
    </row>
    <row r="12" spans="1:11" ht="12.75">
      <c r="A12">
        <v>9</v>
      </c>
      <c r="B12">
        <v>13956</v>
      </c>
      <c r="C12">
        <v>13746</v>
      </c>
      <c r="D12">
        <v>32005</v>
      </c>
      <c r="E12">
        <v>29878</v>
      </c>
      <c r="G12" t="s">
        <v>35</v>
      </c>
      <c r="H12">
        <f>SUM(B48:B52)</f>
        <v>31916</v>
      </c>
      <c r="I12">
        <f>SUM(C48:C52)</f>
        <v>33915</v>
      </c>
      <c r="J12">
        <f>SUM(D48:D52)</f>
        <v>157643</v>
      </c>
      <c r="K12">
        <f>SUM(E48:E52)</f>
        <v>153018</v>
      </c>
    </row>
    <row r="13" spans="1:11" ht="12.75">
      <c r="A13">
        <v>10</v>
      </c>
      <c r="B13">
        <v>15139</v>
      </c>
      <c r="C13">
        <v>14814</v>
      </c>
      <c r="D13">
        <v>32255</v>
      </c>
      <c r="E13">
        <v>30475</v>
      </c>
      <c r="G13" t="s">
        <v>36</v>
      </c>
      <c r="H13">
        <f>SUM(B53:B57)</f>
        <v>29144</v>
      </c>
      <c r="I13">
        <f>SUM(C53:C57)</f>
        <v>31728</v>
      </c>
      <c r="J13">
        <f>SUM(D53:D57)</f>
        <v>153723</v>
      </c>
      <c r="K13">
        <f>SUM(E53:E57)</f>
        <v>146894</v>
      </c>
    </row>
    <row r="14" spans="1:11" ht="12.75">
      <c r="A14">
        <v>11</v>
      </c>
      <c r="B14">
        <v>14367</v>
      </c>
      <c r="C14">
        <v>14058</v>
      </c>
      <c r="D14">
        <v>32158</v>
      </c>
      <c r="E14">
        <v>30582</v>
      </c>
      <c r="G14" t="s">
        <v>37</v>
      </c>
      <c r="H14">
        <f>SUM(B58:B62)</f>
        <v>22669</v>
      </c>
      <c r="I14">
        <f>SUM(C58:C62)</f>
        <v>25363</v>
      </c>
      <c r="J14">
        <f>SUM(D58:D62)</f>
        <v>137679</v>
      </c>
      <c r="K14">
        <f>SUM(E58:E62)</f>
        <v>134112</v>
      </c>
    </row>
    <row r="15" spans="1:11" ht="12.75">
      <c r="A15">
        <v>12</v>
      </c>
      <c r="B15">
        <v>13702</v>
      </c>
      <c r="C15">
        <v>13270</v>
      </c>
      <c r="D15">
        <v>31346</v>
      </c>
      <c r="E15">
        <v>29702</v>
      </c>
      <c r="G15" t="s">
        <v>38</v>
      </c>
      <c r="H15">
        <f>SUM(B63:B67)</f>
        <v>17334</v>
      </c>
      <c r="I15">
        <f>SUM(C63:C67)</f>
        <v>20646</v>
      </c>
      <c r="J15">
        <f>SUM(D63:D67)</f>
        <v>94372</v>
      </c>
      <c r="K15">
        <f>SUM(E63:E67)</f>
        <v>97260</v>
      </c>
    </row>
    <row r="16" spans="1:11" ht="12.75">
      <c r="A16">
        <v>13</v>
      </c>
      <c r="B16">
        <v>13403</v>
      </c>
      <c r="C16">
        <v>12576</v>
      </c>
      <c r="D16">
        <v>30387</v>
      </c>
      <c r="E16">
        <v>28885</v>
      </c>
      <c r="G16" t="s">
        <v>39</v>
      </c>
      <c r="H16">
        <f>SUM(B68:B72)</f>
        <v>13272</v>
      </c>
      <c r="I16">
        <f>SUM(C68:C72)</f>
        <v>16605</v>
      </c>
      <c r="J16">
        <f>SUM(D68:D72)</f>
        <v>77793</v>
      </c>
      <c r="K16">
        <f>SUM(E68:E72)</f>
        <v>85350</v>
      </c>
    </row>
    <row r="17" spans="1:11" ht="12.75">
      <c r="A17">
        <v>14</v>
      </c>
      <c r="B17">
        <v>13423</v>
      </c>
      <c r="C17">
        <v>12784</v>
      </c>
      <c r="D17">
        <v>28536</v>
      </c>
      <c r="E17">
        <v>27524</v>
      </c>
      <c r="G17" t="s">
        <v>40</v>
      </c>
      <c r="H17">
        <f>SUM(B73:B77)</f>
        <v>8847</v>
      </c>
      <c r="I17">
        <f>SUM(C73:C77)</f>
        <v>11260</v>
      </c>
      <c r="J17">
        <f>SUM(D73:D77)</f>
        <v>73071</v>
      </c>
      <c r="K17">
        <f>SUM(E73:E77)</f>
        <v>87367</v>
      </c>
    </row>
    <row r="18" spans="1:11" ht="12.75">
      <c r="A18">
        <v>15</v>
      </c>
      <c r="B18">
        <v>13592</v>
      </c>
      <c r="C18">
        <v>13245</v>
      </c>
      <c r="D18">
        <v>28279</v>
      </c>
      <c r="E18">
        <v>26517</v>
      </c>
      <c r="G18" t="s">
        <v>41</v>
      </c>
      <c r="H18">
        <f>SUM(B78:B82)</f>
        <v>5772</v>
      </c>
      <c r="I18">
        <f>SUM(C78:C82)</f>
        <v>7742</v>
      </c>
      <c r="J18">
        <f>SUM(D78:D82)</f>
        <v>63349</v>
      </c>
      <c r="K18">
        <f>SUM(E78:E82)</f>
        <v>87432</v>
      </c>
    </row>
    <row r="19" spans="1:11" ht="12.75">
      <c r="A19">
        <v>16</v>
      </c>
      <c r="B19">
        <v>13974</v>
      </c>
      <c r="C19">
        <v>13463</v>
      </c>
      <c r="D19">
        <v>27460</v>
      </c>
      <c r="E19">
        <v>25993</v>
      </c>
      <c r="G19" t="s">
        <v>42</v>
      </c>
      <c r="H19">
        <f>SUM(B83:B87)</f>
        <v>3324</v>
      </c>
      <c r="I19">
        <f>SUM(C83:C87)</f>
        <v>4653</v>
      </c>
      <c r="J19">
        <f>SUM(D83:D87)</f>
        <v>42038</v>
      </c>
      <c r="K19">
        <f>SUM(E83:E87)</f>
        <v>72252</v>
      </c>
    </row>
    <row r="20" spans="1:11" ht="12.75">
      <c r="A20">
        <v>17</v>
      </c>
      <c r="B20">
        <v>12862</v>
      </c>
      <c r="C20">
        <v>12698</v>
      </c>
      <c r="D20">
        <v>27089</v>
      </c>
      <c r="E20">
        <v>25851</v>
      </c>
      <c r="G20" t="s">
        <v>43</v>
      </c>
      <c r="H20">
        <f>SUM(B88:B92)</f>
        <v>1138</v>
      </c>
      <c r="I20">
        <f>SUM(C88:C92)</f>
        <v>1817</v>
      </c>
      <c r="J20">
        <f>SUM(D88:D92)</f>
        <v>18695</v>
      </c>
      <c r="K20">
        <f>SUM(E88:E92)</f>
        <v>41644</v>
      </c>
    </row>
    <row r="21" spans="1:11" ht="12.75">
      <c r="A21">
        <v>18</v>
      </c>
      <c r="B21">
        <v>12756</v>
      </c>
      <c r="C21">
        <v>12644</v>
      </c>
      <c r="D21">
        <v>27258</v>
      </c>
      <c r="E21">
        <v>25577</v>
      </c>
      <c r="G21" t="s">
        <v>44</v>
      </c>
      <c r="H21">
        <f>SUM(B93:B97)</f>
        <v>370</v>
      </c>
      <c r="I21">
        <f>SUM(C93:C97)</f>
        <v>569</v>
      </c>
      <c r="J21">
        <f>SUM(D93:D97)</f>
        <v>5645</v>
      </c>
      <c r="K21">
        <f>SUM(E93:E97)</f>
        <v>16429</v>
      </c>
    </row>
    <row r="22" spans="1:11" ht="12.75">
      <c r="A22">
        <v>19</v>
      </c>
      <c r="B22">
        <v>13669</v>
      </c>
      <c r="C22">
        <v>13630</v>
      </c>
      <c r="D22">
        <v>27794</v>
      </c>
      <c r="E22">
        <v>26385</v>
      </c>
      <c r="G22" t="s">
        <v>45</v>
      </c>
      <c r="H22">
        <f>SUM(B98:B102)</f>
        <v>110</v>
      </c>
      <c r="I22">
        <f>SUM(C98:C102)</f>
        <v>201</v>
      </c>
      <c r="J22">
        <f>SUM(D98:D102)</f>
        <v>850</v>
      </c>
      <c r="K22">
        <f>SUM(E98:E102)</f>
        <v>3454</v>
      </c>
    </row>
    <row r="23" spans="1:11" ht="12.75">
      <c r="A23">
        <v>20</v>
      </c>
      <c r="B23">
        <v>13064</v>
      </c>
      <c r="C23">
        <v>13546</v>
      </c>
      <c r="D23">
        <v>27202</v>
      </c>
      <c r="E23">
        <v>26612</v>
      </c>
      <c r="G23" t="s">
        <v>46</v>
      </c>
      <c r="H23">
        <f>SUM(B103:B107)</f>
        <v>15</v>
      </c>
      <c r="I23">
        <f>SUM(C103:C107)</f>
        <v>27</v>
      </c>
      <c r="J23">
        <f>SUM(D103:D107)</f>
        <v>86</v>
      </c>
      <c r="K23">
        <f>SUM(E103:E107)</f>
        <v>341</v>
      </c>
    </row>
    <row r="24" spans="1:5" ht="12.75">
      <c r="A24">
        <v>21</v>
      </c>
      <c r="B24">
        <v>12105</v>
      </c>
      <c r="C24">
        <v>12824</v>
      </c>
      <c r="D24">
        <v>27721</v>
      </c>
      <c r="E24">
        <v>26637</v>
      </c>
    </row>
    <row r="25" spans="1:5" ht="12.75">
      <c r="A25">
        <v>22</v>
      </c>
      <c r="B25">
        <v>12586</v>
      </c>
      <c r="C25">
        <v>13202</v>
      </c>
      <c r="D25">
        <v>27852</v>
      </c>
      <c r="E25">
        <v>27038</v>
      </c>
    </row>
    <row r="26" spans="1:5" ht="12.75">
      <c r="A26">
        <v>23</v>
      </c>
      <c r="B26">
        <v>12031</v>
      </c>
      <c r="C26">
        <v>12772</v>
      </c>
      <c r="D26">
        <v>28082</v>
      </c>
      <c r="E26">
        <v>27176</v>
      </c>
    </row>
    <row r="27" spans="1:5" ht="12.75">
      <c r="A27">
        <v>24</v>
      </c>
      <c r="B27">
        <v>12347</v>
      </c>
      <c r="C27">
        <v>13222</v>
      </c>
      <c r="D27">
        <v>27662</v>
      </c>
      <c r="E27">
        <v>27021</v>
      </c>
    </row>
    <row r="28" spans="1:5" ht="12.75">
      <c r="A28">
        <v>25</v>
      </c>
      <c r="B28">
        <v>11613</v>
      </c>
      <c r="C28">
        <v>12396</v>
      </c>
      <c r="D28">
        <v>29050</v>
      </c>
      <c r="E28">
        <v>28309</v>
      </c>
    </row>
    <row r="29" spans="1:5" ht="12.75">
      <c r="A29">
        <v>26</v>
      </c>
      <c r="B29">
        <v>10849</v>
      </c>
      <c r="C29">
        <v>11615</v>
      </c>
      <c r="D29">
        <v>30481</v>
      </c>
      <c r="E29">
        <v>29867</v>
      </c>
    </row>
    <row r="30" spans="1:5" ht="12.75">
      <c r="A30">
        <v>27</v>
      </c>
      <c r="B30">
        <v>10257</v>
      </c>
      <c r="C30">
        <v>10768</v>
      </c>
      <c r="D30">
        <v>32231</v>
      </c>
      <c r="E30">
        <v>31716</v>
      </c>
    </row>
    <row r="31" spans="1:5" ht="12.75">
      <c r="A31">
        <v>28</v>
      </c>
      <c r="B31">
        <v>10488</v>
      </c>
      <c r="C31">
        <v>11095</v>
      </c>
      <c r="D31">
        <v>33231</v>
      </c>
      <c r="E31">
        <v>32151</v>
      </c>
    </row>
    <row r="32" spans="1:5" ht="12.75">
      <c r="A32">
        <v>29</v>
      </c>
      <c r="B32">
        <v>10963</v>
      </c>
      <c r="C32">
        <v>11539</v>
      </c>
      <c r="D32">
        <v>34704</v>
      </c>
      <c r="E32">
        <v>33718</v>
      </c>
    </row>
    <row r="33" spans="1:5" ht="12.75">
      <c r="A33">
        <v>30</v>
      </c>
      <c r="B33">
        <v>9208</v>
      </c>
      <c r="C33">
        <v>9605</v>
      </c>
      <c r="D33">
        <v>35226</v>
      </c>
      <c r="E33">
        <v>34311</v>
      </c>
    </row>
    <row r="34" spans="1:5" ht="12.75">
      <c r="A34">
        <v>31</v>
      </c>
      <c r="B34">
        <v>7251</v>
      </c>
      <c r="C34">
        <v>7424</v>
      </c>
      <c r="D34">
        <v>35082</v>
      </c>
      <c r="E34">
        <v>33921</v>
      </c>
    </row>
    <row r="35" spans="1:5" ht="12.75">
      <c r="A35">
        <v>32</v>
      </c>
      <c r="B35">
        <v>7528</v>
      </c>
      <c r="C35">
        <v>7771</v>
      </c>
      <c r="D35">
        <v>36525</v>
      </c>
      <c r="E35">
        <v>35206</v>
      </c>
    </row>
    <row r="36" spans="1:5" ht="12.75">
      <c r="A36">
        <v>33</v>
      </c>
      <c r="B36">
        <v>8388</v>
      </c>
      <c r="C36">
        <v>8537</v>
      </c>
      <c r="D36">
        <v>36418</v>
      </c>
      <c r="E36">
        <v>34995</v>
      </c>
    </row>
    <row r="37" spans="1:5" ht="12.75">
      <c r="A37">
        <v>34</v>
      </c>
      <c r="B37">
        <v>7673</v>
      </c>
      <c r="C37">
        <v>7770</v>
      </c>
      <c r="D37">
        <v>35607</v>
      </c>
      <c r="E37">
        <v>34334</v>
      </c>
    </row>
    <row r="38" spans="1:5" ht="12.75">
      <c r="A38">
        <v>35</v>
      </c>
      <c r="B38">
        <v>7374</v>
      </c>
      <c r="C38">
        <v>7293</v>
      </c>
      <c r="D38">
        <v>36133</v>
      </c>
      <c r="E38">
        <v>34117</v>
      </c>
    </row>
    <row r="39" spans="1:5" ht="12.75">
      <c r="A39">
        <v>36</v>
      </c>
      <c r="B39">
        <v>5968</v>
      </c>
      <c r="C39">
        <v>6082</v>
      </c>
      <c r="D39">
        <v>35664</v>
      </c>
      <c r="E39">
        <v>33749</v>
      </c>
    </row>
    <row r="40" spans="1:5" ht="12.75">
      <c r="A40">
        <v>37</v>
      </c>
      <c r="B40">
        <v>7315</v>
      </c>
      <c r="C40">
        <v>7515</v>
      </c>
      <c r="D40">
        <v>35271</v>
      </c>
      <c r="E40">
        <v>33335</v>
      </c>
    </row>
    <row r="41" spans="1:5" ht="12.75">
      <c r="A41">
        <v>38</v>
      </c>
      <c r="B41">
        <v>7699</v>
      </c>
      <c r="C41">
        <v>7784</v>
      </c>
      <c r="D41">
        <v>33662</v>
      </c>
      <c r="E41">
        <v>32534</v>
      </c>
    </row>
    <row r="42" spans="1:5" ht="12.75">
      <c r="A42">
        <v>39</v>
      </c>
      <c r="B42">
        <v>7759</v>
      </c>
      <c r="C42">
        <v>7716</v>
      </c>
      <c r="D42">
        <v>33244</v>
      </c>
      <c r="E42">
        <v>31687</v>
      </c>
    </row>
    <row r="43" spans="1:5" ht="12.75">
      <c r="A43">
        <v>40</v>
      </c>
      <c r="B43">
        <v>7341</v>
      </c>
      <c r="C43">
        <v>7523</v>
      </c>
      <c r="D43">
        <v>32900</v>
      </c>
      <c r="E43">
        <v>31425</v>
      </c>
    </row>
    <row r="44" spans="1:5" ht="12.75">
      <c r="A44">
        <v>41</v>
      </c>
      <c r="B44">
        <v>6512</v>
      </c>
      <c r="C44">
        <v>6664</v>
      </c>
      <c r="D44">
        <v>32574</v>
      </c>
      <c r="E44">
        <v>31245</v>
      </c>
    </row>
    <row r="45" spans="1:5" ht="12.75">
      <c r="A45">
        <v>42</v>
      </c>
      <c r="B45">
        <v>6685</v>
      </c>
      <c r="C45">
        <v>7032</v>
      </c>
      <c r="D45">
        <v>32927</v>
      </c>
      <c r="E45">
        <v>31358</v>
      </c>
    </row>
    <row r="46" spans="1:5" ht="12.75">
      <c r="A46">
        <v>43</v>
      </c>
      <c r="B46">
        <v>6069</v>
      </c>
      <c r="C46">
        <v>6441</v>
      </c>
      <c r="D46">
        <v>32568</v>
      </c>
      <c r="E46">
        <v>31382</v>
      </c>
    </row>
    <row r="47" spans="1:5" ht="12.75">
      <c r="A47">
        <v>44</v>
      </c>
      <c r="B47">
        <v>6754</v>
      </c>
      <c r="C47">
        <v>7041</v>
      </c>
      <c r="D47">
        <v>32034</v>
      </c>
      <c r="E47">
        <v>31146</v>
      </c>
    </row>
    <row r="48" spans="1:5" ht="12.75">
      <c r="A48">
        <v>45</v>
      </c>
      <c r="B48">
        <v>6690</v>
      </c>
      <c r="C48">
        <v>7040</v>
      </c>
      <c r="D48">
        <v>32390</v>
      </c>
      <c r="E48">
        <v>31616</v>
      </c>
    </row>
    <row r="49" spans="1:5" ht="12.75">
      <c r="A49">
        <v>46</v>
      </c>
      <c r="B49">
        <v>6607</v>
      </c>
      <c r="C49">
        <v>6999</v>
      </c>
      <c r="D49">
        <v>31971</v>
      </c>
      <c r="E49">
        <v>30890</v>
      </c>
    </row>
    <row r="50" spans="1:5" ht="12.75">
      <c r="A50">
        <v>47</v>
      </c>
      <c r="B50">
        <v>6386</v>
      </c>
      <c r="C50">
        <v>6783</v>
      </c>
      <c r="D50">
        <v>31268</v>
      </c>
      <c r="E50">
        <v>30435</v>
      </c>
    </row>
    <row r="51" spans="1:5" ht="12.75">
      <c r="A51">
        <v>48</v>
      </c>
      <c r="B51">
        <v>6305</v>
      </c>
      <c r="C51">
        <v>6729</v>
      </c>
      <c r="D51">
        <v>31107</v>
      </c>
      <c r="E51">
        <v>30368</v>
      </c>
    </row>
    <row r="52" spans="1:5" ht="12.75">
      <c r="A52">
        <v>49</v>
      </c>
      <c r="B52">
        <v>5928</v>
      </c>
      <c r="C52">
        <v>6364</v>
      </c>
      <c r="D52">
        <v>30907</v>
      </c>
      <c r="E52">
        <v>29709</v>
      </c>
    </row>
    <row r="53" spans="1:5" ht="12.75">
      <c r="A53">
        <v>50</v>
      </c>
      <c r="B53">
        <v>5946</v>
      </c>
      <c r="C53">
        <v>6412</v>
      </c>
      <c r="D53">
        <v>29882</v>
      </c>
      <c r="E53">
        <v>28312</v>
      </c>
    </row>
    <row r="54" spans="1:5" ht="12.75">
      <c r="A54">
        <v>51</v>
      </c>
      <c r="B54">
        <v>6029</v>
      </c>
      <c r="C54">
        <v>6539</v>
      </c>
      <c r="D54">
        <v>30446</v>
      </c>
      <c r="E54">
        <v>29075</v>
      </c>
    </row>
    <row r="55" spans="1:5" ht="12.75">
      <c r="A55">
        <v>52</v>
      </c>
      <c r="B55">
        <v>5930</v>
      </c>
      <c r="C55">
        <v>6441</v>
      </c>
      <c r="D55">
        <v>30543</v>
      </c>
      <c r="E55">
        <v>29233</v>
      </c>
    </row>
    <row r="56" spans="1:5" ht="12.75">
      <c r="A56">
        <v>53</v>
      </c>
      <c r="B56">
        <v>5868</v>
      </c>
      <c r="C56">
        <v>6423</v>
      </c>
      <c r="D56">
        <v>31217</v>
      </c>
      <c r="E56">
        <v>29632</v>
      </c>
    </row>
    <row r="57" spans="1:5" ht="12.75">
      <c r="A57">
        <v>54</v>
      </c>
      <c r="B57">
        <v>5371</v>
      </c>
      <c r="C57">
        <v>5913</v>
      </c>
      <c r="D57">
        <v>31635</v>
      </c>
      <c r="E57">
        <v>30642</v>
      </c>
    </row>
    <row r="58" spans="1:5" ht="12.75">
      <c r="A58">
        <v>55</v>
      </c>
      <c r="B58">
        <v>5095</v>
      </c>
      <c r="C58">
        <v>5635</v>
      </c>
      <c r="D58">
        <v>32884</v>
      </c>
      <c r="E58">
        <v>31739</v>
      </c>
    </row>
    <row r="59" spans="1:5" ht="12.75">
      <c r="A59">
        <v>56</v>
      </c>
      <c r="B59">
        <v>4709</v>
      </c>
      <c r="C59">
        <v>5240</v>
      </c>
      <c r="D59">
        <v>29297</v>
      </c>
      <c r="E59">
        <v>28453</v>
      </c>
    </row>
    <row r="60" spans="1:5" ht="12.75">
      <c r="A60">
        <v>57</v>
      </c>
      <c r="B60">
        <v>4571</v>
      </c>
      <c r="C60">
        <v>5097</v>
      </c>
      <c r="D60">
        <v>28224</v>
      </c>
      <c r="E60">
        <v>27183</v>
      </c>
    </row>
    <row r="61" spans="1:5" ht="12.75">
      <c r="A61">
        <v>58</v>
      </c>
      <c r="B61">
        <v>4151</v>
      </c>
      <c r="C61">
        <v>4679</v>
      </c>
      <c r="D61">
        <v>24748</v>
      </c>
      <c r="E61">
        <v>24297</v>
      </c>
    </row>
    <row r="62" spans="1:5" ht="12.75">
      <c r="A62">
        <v>59</v>
      </c>
      <c r="B62">
        <v>4143</v>
      </c>
      <c r="C62">
        <v>4712</v>
      </c>
      <c r="D62">
        <v>22526</v>
      </c>
      <c r="E62">
        <v>22440</v>
      </c>
    </row>
    <row r="63" spans="1:5" ht="12.75">
      <c r="A63">
        <v>60</v>
      </c>
      <c r="B63">
        <v>3699</v>
      </c>
      <c r="C63">
        <v>4329</v>
      </c>
      <c r="D63">
        <v>19528</v>
      </c>
      <c r="E63">
        <v>19750</v>
      </c>
    </row>
    <row r="64" spans="1:5" ht="12.75">
      <c r="A64">
        <v>61</v>
      </c>
      <c r="B64">
        <v>3731</v>
      </c>
      <c r="C64">
        <v>4406</v>
      </c>
      <c r="D64">
        <v>20182</v>
      </c>
      <c r="E64">
        <v>20330</v>
      </c>
    </row>
    <row r="65" spans="1:5" ht="12.75">
      <c r="A65">
        <v>62</v>
      </c>
      <c r="B65">
        <v>3214</v>
      </c>
      <c r="C65">
        <v>3837</v>
      </c>
      <c r="D65">
        <v>19216</v>
      </c>
      <c r="E65">
        <v>19861</v>
      </c>
    </row>
    <row r="66" spans="1:5" ht="12.75">
      <c r="A66">
        <v>63</v>
      </c>
      <c r="B66">
        <v>3413</v>
      </c>
      <c r="C66">
        <v>4103</v>
      </c>
      <c r="D66">
        <v>18226</v>
      </c>
      <c r="E66">
        <v>19124</v>
      </c>
    </row>
    <row r="67" spans="1:5" ht="12.75">
      <c r="A67">
        <v>64</v>
      </c>
      <c r="B67">
        <v>3277</v>
      </c>
      <c r="C67">
        <v>3971</v>
      </c>
      <c r="D67">
        <v>17220</v>
      </c>
      <c r="E67">
        <v>18195</v>
      </c>
    </row>
    <row r="68" spans="1:5" ht="12.75">
      <c r="A68">
        <v>65</v>
      </c>
      <c r="B68">
        <v>3182</v>
      </c>
      <c r="C68">
        <v>3890</v>
      </c>
      <c r="D68">
        <v>16443</v>
      </c>
      <c r="E68">
        <v>17469</v>
      </c>
    </row>
    <row r="69" spans="1:5" ht="12.75">
      <c r="A69">
        <v>66</v>
      </c>
      <c r="B69">
        <v>2777</v>
      </c>
      <c r="C69">
        <v>3441</v>
      </c>
      <c r="D69">
        <v>15308</v>
      </c>
      <c r="E69">
        <v>16994</v>
      </c>
    </row>
    <row r="70" spans="1:5" ht="12.75">
      <c r="A70">
        <v>67</v>
      </c>
      <c r="B70">
        <v>2687</v>
      </c>
      <c r="C70">
        <v>3362</v>
      </c>
      <c r="D70">
        <v>15202</v>
      </c>
      <c r="E70">
        <v>16719</v>
      </c>
    </row>
    <row r="71" spans="1:5" ht="12.75">
      <c r="A71">
        <v>68</v>
      </c>
      <c r="B71">
        <v>2501</v>
      </c>
      <c r="C71">
        <v>3175</v>
      </c>
      <c r="D71">
        <v>15145</v>
      </c>
      <c r="E71">
        <v>16522</v>
      </c>
    </row>
    <row r="72" spans="1:5" ht="12.75">
      <c r="A72">
        <v>69</v>
      </c>
      <c r="B72">
        <v>2125</v>
      </c>
      <c r="C72">
        <v>2737</v>
      </c>
      <c r="D72">
        <v>15695</v>
      </c>
      <c r="E72">
        <v>17646</v>
      </c>
    </row>
    <row r="73" spans="1:5" ht="12.75">
      <c r="A73">
        <v>70</v>
      </c>
      <c r="B73">
        <v>2362</v>
      </c>
      <c r="C73">
        <v>3030</v>
      </c>
      <c r="D73">
        <v>15188</v>
      </c>
      <c r="E73">
        <v>17656</v>
      </c>
    </row>
    <row r="74" spans="1:5" ht="12.75">
      <c r="A74">
        <v>71</v>
      </c>
      <c r="B74">
        <v>1830</v>
      </c>
      <c r="C74">
        <v>2309</v>
      </c>
      <c r="D74">
        <v>15375</v>
      </c>
      <c r="E74">
        <v>17757</v>
      </c>
    </row>
    <row r="75" spans="1:5" ht="12.75">
      <c r="A75">
        <v>72</v>
      </c>
      <c r="B75">
        <v>1507</v>
      </c>
      <c r="C75">
        <v>1908</v>
      </c>
      <c r="D75">
        <v>14664</v>
      </c>
      <c r="E75">
        <v>17238</v>
      </c>
    </row>
    <row r="76" spans="1:5" ht="12.75">
      <c r="A76">
        <v>73</v>
      </c>
      <c r="B76">
        <v>1568</v>
      </c>
      <c r="C76">
        <v>1985</v>
      </c>
      <c r="D76">
        <v>14197</v>
      </c>
      <c r="E76">
        <v>17538</v>
      </c>
    </row>
    <row r="77" spans="1:5" ht="12.75">
      <c r="A77">
        <v>74</v>
      </c>
      <c r="B77">
        <v>1580</v>
      </c>
      <c r="C77">
        <v>2028</v>
      </c>
      <c r="D77">
        <v>13647</v>
      </c>
      <c r="E77">
        <v>17178</v>
      </c>
    </row>
    <row r="78" spans="1:5" ht="12.75">
      <c r="A78">
        <v>75</v>
      </c>
      <c r="B78">
        <v>1423</v>
      </c>
      <c r="C78">
        <v>1854</v>
      </c>
      <c r="D78">
        <v>13768</v>
      </c>
      <c r="E78">
        <v>17679</v>
      </c>
    </row>
    <row r="79" spans="1:5" ht="12.75">
      <c r="A79">
        <v>76</v>
      </c>
      <c r="B79">
        <v>1307</v>
      </c>
      <c r="C79">
        <v>1748</v>
      </c>
      <c r="D79">
        <v>13054</v>
      </c>
      <c r="E79">
        <v>17196</v>
      </c>
    </row>
    <row r="80" spans="1:5" ht="12.75">
      <c r="A80">
        <v>77</v>
      </c>
      <c r="B80">
        <v>1109</v>
      </c>
      <c r="C80">
        <v>1491</v>
      </c>
      <c r="D80">
        <v>12853</v>
      </c>
      <c r="E80">
        <v>17651</v>
      </c>
    </row>
    <row r="81" spans="1:5" ht="12.75">
      <c r="A81">
        <v>78</v>
      </c>
      <c r="B81">
        <v>1040</v>
      </c>
      <c r="C81">
        <v>1427</v>
      </c>
      <c r="D81">
        <v>12331</v>
      </c>
      <c r="E81">
        <v>17662</v>
      </c>
    </row>
    <row r="82" spans="1:5" ht="12.75">
      <c r="A82">
        <v>79</v>
      </c>
      <c r="B82">
        <v>893</v>
      </c>
      <c r="C82">
        <v>1222</v>
      </c>
      <c r="D82">
        <v>11343</v>
      </c>
      <c r="E82">
        <v>17244</v>
      </c>
    </row>
    <row r="83" spans="1:5" ht="12.75">
      <c r="A83">
        <v>80</v>
      </c>
      <c r="B83">
        <v>857</v>
      </c>
      <c r="C83">
        <v>1251</v>
      </c>
      <c r="D83">
        <v>10503</v>
      </c>
      <c r="E83">
        <v>16789</v>
      </c>
    </row>
    <row r="84" spans="1:5" ht="12.75">
      <c r="A84">
        <v>81</v>
      </c>
      <c r="B84">
        <v>804</v>
      </c>
      <c r="C84">
        <v>1098</v>
      </c>
      <c r="D84">
        <v>10298</v>
      </c>
      <c r="E84">
        <v>16977</v>
      </c>
    </row>
    <row r="85" spans="1:5" ht="12.75">
      <c r="A85">
        <v>82</v>
      </c>
      <c r="B85">
        <v>661</v>
      </c>
      <c r="C85">
        <v>894</v>
      </c>
      <c r="D85">
        <v>7850</v>
      </c>
      <c r="E85">
        <v>13187</v>
      </c>
    </row>
    <row r="86" spans="1:5" ht="12.75">
      <c r="A86">
        <v>83</v>
      </c>
      <c r="B86">
        <v>567</v>
      </c>
      <c r="C86">
        <v>767</v>
      </c>
      <c r="D86">
        <v>7112</v>
      </c>
      <c r="E86">
        <v>13006</v>
      </c>
    </row>
    <row r="87" spans="1:5" ht="12.75">
      <c r="A87">
        <v>84</v>
      </c>
      <c r="B87">
        <v>435</v>
      </c>
      <c r="C87">
        <v>643</v>
      </c>
      <c r="D87">
        <v>6275</v>
      </c>
      <c r="E87">
        <v>12293</v>
      </c>
    </row>
    <row r="88" spans="1:5" ht="12.75">
      <c r="A88">
        <v>85</v>
      </c>
      <c r="B88">
        <v>350</v>
      </c>
      <c r="C88">
        <v>546</v>
      </c>
      <c r="D88">
        <v>5115</v>
      </c>
      <c r="E88">
        <v>10706</v>
      </c>
    </row>
    <row r="89" spans="1:5" ht="12.75">
      <c r="A89">
        <v>86</v>
      </c>
      <c r="B89">
        <v>254</v>
      </c>
      <c r="C89">
        <v>412</v>
      </c>
      <c r="D89">
        <v>4308</v>
      </c>
      <c r="E89">
        <v>9408</v>
      </c>
    </row>
    <row r="90" spans="1:5" ht="12.75">
      <c r="A90">
        <v>87</v>
      </c>
      <c r="B90">
        <v>213</v>
      </c>
      <c r="C90">
        <v>349</v>
      </c>
      <c r="D90">
        <v>3738</v>
      </c>
      <c r="E90">
        <v>8238</v>
      </c>
    </row>
    <row r="91" spans="1:5" ht="12.75">
      <c r="A91">
        <v>88</v>
      </c>
      <c r="B91">
        <v>176</v>
      </c>
      <c r="C91">
        <v>282</v>
      </c>
      <c r="D91">
        <v>3083</v>
      </c>
      <c r="E91">
        <v>7117</v>
      </c>
    </row>
    <row r="92" spans="1:5" ht="12.75">
      <c r="A92">
        <v>89</v>
      </c>
      <c r="B92">
        <v>145</v>
      </c>
      <c r="C92">
        <v>228</v>
      </c>
      <c r="D92">
        <v>2451</v>
      </c>
      <c r="E92">
        <v>6175</v>
      </c>
    </row>
    <row r="93" spans="1:5" ht="12.75">
      <c r="A93">
        <v>90</v>
      </c>
      <c r="B93">
        <v>118</v>
      </c>
      <c r="C93">
        <v>170</v>
      </c>
      <c r="D93">
        <v>1894</v>
      </c>
      <c r="E93">
        <v>5015</v>
      </c>
    </row>
    <row r="94" spans="1:5" ht="12.75">
      <c r="A94">
        <v>91</v>
      </c>
      <c r="B94">
        <v>80</v>
      </c>
      <c r="C94">
        <v>125</v>
      </c>
      <c r="D94">
        <v>1437</v>
      </c>
      <c r="E94">
        <v>3983</v>
      </c>
    </row>
    <row r="95" spans="1:5" ht="12.75">
      <c r="A95">
        <v>92</v>
      </c>
      <c r="B95">
        <v>73</v>
      </c>
      <c r="C95">
        <v>105</v>
      </c>
      <c r="D95">
        <v>1043</v>
      </c>
      <c r="E95">
        <v>3194</v>
      </c>
    </row>
    <row r="96" spans="1:5" ht="12.75">
      <c r="A96">
        <v>93</v>
      </c>
      <c r="B96">
        <v>54</v>
      </c>
      <c r="C96">
        <v>87</v>
      </c>
      <c r="D96">
        <v>743</v>
      </c>
      <c r="E96">
        <v>2428</v>
      </c>
    </row>
    <row r="97" spans="1:5" ht="12.75">
      <c r="A97">
        <v>94</v>
      </c>
      <c r="B97">
        <v>45</v>
      </c>
      <c r="C97">
        <v>82</v>
      </c>
      <c r="D97">
        <v>528</v>
      </c>
      <c r="E97">
        <v>1809</v>
      </c>
    </row>
    <row r="98" spans="1:5" ht="12.75">
      <c r="A98">
        <v>95</v>
      </c>
      <c r="B98">
        <v>29</v>
      </c>
      <c r="C98">
        <v>58</v>
      </c>
      <c r="D98">
        <v>345</v>
      </c>
      <c r="E98">
        <v>1269</v>
      </c>
    </row>
    <row r="99" spans="1:5" ht="12.75">
      <c r="A99">
        <v>96</v>
      </c>
      <c r="B99">
        <v>34</v>
      </c>
      <c r="C99">
        <v>46</v>
      </c>
      <c r="D99">
        <v>220</v>
      </c>
      <c r="E99">
        <v>926</v>
      </c>
    </row>
    <row r="100" spans="1:5" ht="12.75">
      <c r="A100">
        <v>97</v>
      </c>
      <c r="B100">
        <v>24</v>
      </c>
      <c r="C100">
        <v>37</v>
      </c>
      <c r="D100">
        <v>140</v>
      </c>
      <c r="E100">
        <v>603</v>
      </c>
    </row>
    <row r="101" spans="1:5" ht="12.75">
      <c r="A101">
        <v>98</v>
      </c>
      <c r="B101">
        <v>15</v>
      </c>
      <c r="C101">
        <v>33</v>
      </c>
      <c r="D101">
        <v>96</v>
      </c>
      <c r="E101">
        <v>395</v>
      </c>
    </row>
    <row r="102" spans="1:5" ht="12.75">
      <c r="A102">
        <v>99</v>
      </c>
      <c r="B102">
        <v>8</v>
      </c>
      <c r="C102">
        <v>27</v>
      </c>
      <c r="D102">
        <v>49</v>
      </c>
      <c r="E102">
        <v>261</v>
      </c>
    </row>
    <row r="103" spans="1:5" ht="12.75">
      <c r="A103">
        <v>100</v>
      </c>
      <c r="B103">
        <v>8</v>
      </c>
      <c r="C103">
        <v>12</v>
      </c>
      <c r="D103">
        <v>45</v>
      </c>
      <c r="E103">
        <v>161</v>
      </c>
    </row>
    <row r="104" spans="1:5" ht="12.75">
      <c r="A104">
        <v>101</v>
      </c>
      <c r="B104">
        <v>4</v>
      </c>
      <c r="C104">
        <v>8</v>
      </c>
      <c r="D104">
        <v>26</v>
      </c>
      <c r="E104">
        <v>89</v>
      </c>
    </row>
    <row r="105" spans="1:5" ht="12.75">
      <c r="A105">
        <v>102</v>
      </c>
      <c r="B105">
        <v>2</v>
      </c>
      <c r="C105">
        <v>4</v>
      </c>
      <c r="D105">
        <v>8</v>
      </c>
      <c r="E105">
        <v>44</v>
      </c>
    </row>
    <row r="106" spans="1:5" ht="12.75">
      <c r="A106">
        <v>103</v>
      </c>
      <c r="B106">
        <v>1</v>
      </c>
      <c r="C106">
        <v>2</v>
      </c>
      <c r="D106">
        <v>4</v>
      </c>
      <c r="E106">
        <v>28</v>
      </c>
    </row>
    <row r="107" spans="1:5" ht="12.75">
      <c r="A107">
        <v>104</v>
      </c>
      <c r="B107">
        <v>0</v>
      </c>
      <c r="C107">
        <v>1</v>
      </c>
      <c r="D107">
        <v>3</v>
      </c>
      <c r="E107"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1"/>
  <sheetViews>
    <sheetView showGridLines="0" tabSelected="1" workbookViewId="0" topLeftCell="A1">
      <selection activeCell="A37" sqref="A37"/>
    </sheetView>
  </sheetViews>
  <sheetFormatPr defaultColWidth="9.140625" defaultRowHeight="12.75"/>
  <cols>
    <col min="7" max="8" width="9.8515625" style="0" bestFit="1" customWidth="1"/>
    <col min="21" max="22" width="9.140625" style="2" customWidth="1"/>
  </cols>
  <sheetData>
    <row r="2" spans="1:25" ht="12.75">
      <c r="A2" s="1" t="s">
        <v>0</v>
      </c>
      <c r="L2" t="s">
        <v>18</v>
      </c>
      <c r="O2" t="s">
        <v>24</v>
      </c>
      <c r="P2" t="s">
        <v>19</v>
      </c>
      <c r="S2" t="s">
        <v>24</v>
      </c>
      <c r="U2"/>
      <c r="V2" t="s">
        <v>18</v>
      </c>
      <c r="Y2" t="s">
        <v>19</v>
      </c>
    </row>
    <row r="3" spans="1:27" ht="12.75">
      <c r="A3" s="1"/>
      <c r="K3" t="s">
        <v>20</v>
      </c>
      <c r="L3" t="s">
        <v>8</v>
      </c>
      <c r="M3" t="s">
        <v>9</v>
      </c>
      <c r="N3" t="s">
        <v>23</v>
      </c>
      <c r="O3" t="s">
        <v>25</v>
      </c>
      <c r="P3" t="s">
        <v>8</v>
      </c>
      <c r="Q3" t="s">
        <v>9</v>
      </c>
      <c r="R3" t="s">
        <v>23</v>
      </c>
      <c r="S3" t="s">
        <v>25</v>
      </c>
      <c r="U3" t="s">
        <v>20</v>
      </c>
      <c r="V3" t="s">
        <v>8</v>
      </c>
      <c r="W3" t="s">
        <v>9</v>
      </c>
      <c r="X3" t="s">
        <v>23</v>
      </c>
      <c r="Y3" t="s">
        <v>8</v>
      </c>
      <c r="Z3" t="s">
        <v>9</v>
      </c>
      <c r="AA3" t="s">
        <v>23</v>
      </c>
    </row>
    <row r="4" spans="1:27" ht="12.75">
      <c r="A4" s="3" t="s">
        <v>1</v>
      </c>
      <c r="B4" s="4"/>
      <c r="C4" s="4"/>
      <c r="D4" s="4"/>
      <c r="E4" s="4"/>
      <c r="F4" s="4"/>
      <c r="G4" s="4"/>
      <c r="H4" s="4"/>
      <c r="I4" s="4"/>
      <c r="J4" s="5"/>
      <c r="K4">
        <v>0</v>
      </c>
      <c r="L4">
        <v>18382</v>
      </c>
      <c r="M4">
        <v>17990</v>
      </c>
      <c r="N4">
        <f>-L4</f>
        <v>-18382</v>
      </c>
      <c r="O4">
        <f>100*L4/M4</f>
        <v>102.17898832684826</v>
      </c>
      <c r="P4">
        <v>29042</v>
      </c>
      <c r="Q4">
        <v>27665</v>
      </c>
      <c r="R4">
        <f>-P4</f>
        <v>-29042</v>
      </c>
      <c r="S4">
        <f>100*P4/Q4</f>
        <v>104.97740827760708</v>
      </c>
      <c r="U4">
        <v>0</v>
      </c>
      <c r="V4" s="17">
        <f aca="true" t="shared" si="0" ref="V4:V35">100*L4/$L$111</f>
        <v>1.3836959933637993</v>
      </c>
      <c r="W4" s="17">
        <f aca="true" t="shared" si="1" ref="W4:W35">100*M4/$L$111</f>
        <v>1.3541883864984632</v>
      </c>
      <c r="X4">
        <f>-V4</f>
        <v>-1.3836959933637993</v>
      </c>
      <c r="Y4" s="17">
        <f aca="true" t="shared" si="2" ref="Y4:Y35">100*P4/$P$111</f>
        <v>0.6419482051555235</v>
      </c>
      <c r="Z4" s="17">
        <f aca="true" t="shared" si="3" ref="Z4:Z35">100*Q4/$P$111</f>
        <v>0.6115108152202865</v>
      </c>
      <c r="AA4">
        <f>-Y4</f>
        <v>-0.6419482051555235</v>
      </c>
    </row>
    <row r="5" spans="1:27" ht="12.75">
      <c r="A5" s="6"/>
      <c r="B5" s="2"/>
      <c r="C5" s="2"/>
      <c r="D5" s="2"/>
      <c r="E5" s="2"/>
      <c r="F5" s="2"/>
      <c r="G5" s="2"/>
      <c r="H5" s="2"/>
      <c r="I5" s="2"/>
      <c r="J5" s="7"/>
      <c r="K5">
        <v>1</v>
      </c>
      <c r="L5">
        <v>16699</v>
      </c>
      <c r="M5">
        <v>16132</v>
      </c>
      <c r="N5">
        <f aca="true" t="shared" si="4" ref="N5:N68">-L5</f>
        <v>-16699</v>
      </c>
      <c r="O5">
        <f aca="true" t="shared" si="5" ref="O5:O68">100*L5/M5</f>
        <v>103.51475328539549</v>
      </c>
      <c r="P5">
        <v>30549</v>
      </c>
      <c r="Q5">
        <v>29039</v>
      </c>
      <c r="R5">
        <f aca="true" t="shared" si="6" ref="R5:R68">-P5</f>
        <v>-30549</v>
      </c>
      <c r="S5">
        <f aca="true" t="shared" si="7" ref="S5:S68">100*P5/Q5</f>
        <v>105.1999035779469</v>
      </c>
      <c r="U5">
        <v>1</v>
      </c>
      <c r="V5" s="17">
        <f t="shared" si="0"/>
        <v>1.2570089975618588</v>
      </c>
      <c r="W5" s="17">
        <f t="shared" si="1"/>
        <v>1.2143283519173547</v>
      </c>
      <c r="X5">
        <f aca="true" t="shared" si="8" ref="X5:X68">-V5</f>
        <v>-1.2570089975618588</v>
      </c>
      <c r="Y5" s="17">
        <f t="shared" si="2"/>
        <v>0.6752591322669268</v>
      </c>
      <c r="Z5" s="17">
        <f t="shared" si="3"/>
        <v>0.6418818927591505</v>
      </c>
      <c r="AA5">
        <f aca="true" t="shared" si="9" ref="AA5:AA68">-Y5</f>
        <v>-0.6752591322669268</v>
      </c>
    </row>
    <row r="6" spans="1:27" ht="12.75">
      <c r="A6" s="6"/>
      <c r="B6" s="2"/>
      <c r="C6" s="2"/>
      <c r="D6" s="2"/>
      <c r="E6" s="2"/>
      <c r="F6" s="2"/>
      <c r="G6" s="2"/>
      <c r="H6" s="2"/>
      <c r="I6" s="2"/>
      <c r="J6" s="7"/>
      <c r="K6">
        <v>2</v>
      </c>
      <c r="L6">
        <v>17089</v>
      </c>
      <c r="M6">
        <v>16404</v>
      </c>
      <c r="N6">
        <f t="shared" si="4"/>
        <v>-17089</v>
      </c>
      <c r="O6">
        <f t="shared" si="5"/>
        <v>104.17581077785906</v>
      </c>
      <c r="P6">
        <v>30760</v>
      </c>
      <c r="Q6">
        <v>29193</v>
      </c>
      <c r="R6">
        <f t="shared" si="6"/>
        <v>-30760</v>
      </c>
      <c r="S6">
        <f t="shared" si="7"/>
        <v>105.36772513958826</v>
      </c>
      <c r="U6">
        <v>2</v>
      </c>
      <c r="V6" s="17">
        <f t="shared" si="0"/>
        <v>1.2863660554125758</v>
      </c>
      <c r="W6" s="17">
        <f t="shared" si="1"/>
        <v>1.2348030179055471</v>
      </c>
      <c r="X6">
        <f t="shared" si="8"/>
        <v>-1.2863660554125758</v>
      </c>
      <c r="Y6" s="17">
        <f t="shared" si="2"/>
        <v>0.6799231041451658</v>
      </c>
      <c r="Z6" s="17">
        <f t="shared" si="3"/>
        <v>0.6452859291063012</v>
      </c>
      <c r="AA6">
        <f t="shared" si="9"/>
        <v>-0.6799231041451658</v>
      </c>
    </row>
    <row r="7" spans="1:27" ht="12.75">
      <c r="A7" s="6"/>
      <c r="B7" s="2"/>
      <c r="C7" s="2"/>
      <c r="D7" s="2"/>
      <c r="E7" s="2"/>
      <c r="F7" s="2"/>
      <c r="G7" s="2"/>
      <c r="H7" s="2"/>
      <c r="I7" s="2"/>
      <c r="J7" s="7"/>
      <c r="K7">
        <v>3</v>
      </c>
      <c r="L7">
        <v>17337</v>
      </c>
      <c r="M7">
        <v>17564</v>
      </c>
      <c r="N7">
        <f t="shared" si="4"/>
        <v>-17337</v>
      </c>
      <c r="O7">
        <f t="shared" si="5"/>
        <v>98.70758369391937</v>
      </c>
      <c r="P7">
        <v>30319</v>
      </c>
      <c r="Q7">
        <v>28937</v>
      </c>
      <c r="R7">
        <f t="shared" si="6"/>
        <v>-30319</v>
      </c>
      <c r="S7">
        <f t="shared" si="7"/>
        <v>104.77589245602516</v>
      </c>
      <c r="U7">
        <v>3</v>
      </c>
      <c r="V7" s="17">
        <f t="shared" si="0"/>
        <v>1.3050341332253395</v>
      </c>
      <c r="W7" s="17">
        <f t="shared" si="1"/>
        <v>1.3221214463846032</v>
      </c>
      <c r="X7">
        <f t="shared" si="8"/>
        <v>-1.3050341332253395</v>
      </c>
      <c r="Y7" s="17">
        <f t="shared" si="2"/>
        <v>0.6701751818783251</v>
      </c>
      <c r="Z7" s="17">
        <f t="shared" si="3"/>
        <v>0.6396272712824663</v>
      </c>
      <c r="AA7">
        <f t="shared" si="9"/>
        <v>-0.6701751818783251</v>
      </c>
    </row>
    <row r="8" spans="1:27" ht="12.75">
      <c r="A8" s="6"/>
      <c r="B8" s="2"/>
      <c r="C8" s="2"/>
      <c r="D8" s="2"/>
      <c r="E8" s="2"/>
      <c r="F8" s="2"/>
      <c r="G8" s="2"/>
      <c r="H8" s="2"/>
      <c r="I8" s="2"/>
      <c r="J8" s="7"/>
      <c r="K8">
        <v>4</v>
      </c>
      <c r="L8">
        <v>16367</v>
      </c>
      <c r="M8">
        <v>16352</v>
      </c>
      <c r="N8">
        <f t="shared" si="4"/>
        <v>-16367</v>
      </c>
      <c r="O8">
        <f t="shared" si="5"/>
        <v>100.09173189823875</v>
      </c>
      <c r="P8">
        <v>31238</v>
      </c>
      <c r="Q8">
        <v>29619</v>
      </c>
      <c r="R8">
        <f t="shared" si="6"/>
        <v>-31238</v>
      </c>
      <c r="S8">
        <f t="shared" si="7"/>
        <v>105.46608595833756</v>
      </c>
      <c r="U8">
        <v>4</v>
      </c>
      <c r="V8" s="17">
        <f t="shared" si="0"/>
        <v>1.2320178611350945</v>
      </c>
      <c r="W8" s="17">
        <f t="shared" si="1"/>
        <v>1.2308887435254514</v>
      </c>
      <c r="X8">
        <f t="shared" si="8"/>
        <v>-1.2320178611350945</v>
      </c>
      <c r="Y8" s="17">
        <f t="shared" si="2"/>
        <v>0.6904888793006075</v>
      </c>
      <c r="Z8" s="17">
        <f t="shared" si="3"/>
        <v>0.6547022893912765</v>
      </c>
      <c r="AA8">
        <f t="shared" si="9"/>
        <v>-0.6904888793006075</v>
      </c>
    </row>
    <row r="9" spans="1:27" ht="12.75">
      <c r="A9" s="6"/>
      <c r="B9" s="2"/>
      <c r="C9" s="2"/>
      <c r="D9" s="2"/>
      <c r="E9" s="2"/>
      <c r="F9" s="2"/>
      <c r="G9" s="2"/>
      <c r="H9" s="2"/>
      <c r="I9" s="2"/>
      <c r="J9" s="7"/>
      <c r="K9">
        <v>5</v>
      </c>
      <c r="L9">
        <v>14412</v>
      </c>
      <c r="M9">
        <v>14538</v>
      </c>
      <c r="N9">
        <f t="shared" si="4"/>
        <v>-14412</v>
      </c>
      <c r="O9">
        <f t="shared" si="5"/>
        <v>99.13330581923236</v>
      </c>
      <c r="P9">
        <v>32008</v>
      </c>
      <c r="Q9">
        <v>30194</v>
      </c>
      <c r="R9">
        <f t="shared" si="6"/>
        <v>-32008</v>
      </c>
      <c r="S9">
        <f t="shared" si="7"/>
        <v>106.00781612240843</v>
      </c>
      <c r="U9">
        <v>5</v>
      </c>
      <c r="V9" s="17">
        <f t="shared" si="0"/>
        <v>1.0848561993449612</v>
      </c>
      <c r="W9" s="17">
        <f t="shared" si="1"/>
        <v>1.094340787265962</v>
      </c>
      <c r="X9">
        <f t="shared" si="8"/>
        <v>-1.0848561993449612</v>
      </c>
      <c r="Y9" s="17">
        <f t="shared" si="2"/>
        <v>0.7075090610363611</v>
      </c>
      <c r="Z9" s="17">
        <f t="shared" si="3"/>
        <v>0.6674121653627808</v>
      </c>
      <c r="AA9">
        <f t="shared" si="9"/>
        <v>-0.7075090610363611</v>
      </c>
    </row>
    <row r="10" spans="1:27" ht="12.75">
      <c r="A10" s="6"/>
      <c r="B10" s="2"/>
      <c r="C10" s="2"/>
      <c r="D10" s="2"/>
      <c r="E10" s="2"/>
      <c r="F10" s="2"/>
      <c r="G10" s="2"/>
      <c r="H10" s="2"/>
      <c r="I10" s="2"/>
      <c r="J10" s="7"/>
      <c r="K10">
        <v>6</v>
      </c>
      <c r="L10">
        <v>13563</v>
      </c>
      <c r="M10">
        <v>13426</v>
      </c>
      <c r="N10">
        <f t="shared" si="4"/>
        <v>-13563</v>
      </c>
      <c r="O10">
        <f t="shared" si="5"/>
        <v>101.0204081632653</v>
      </c>
      <c r="P10">
        <v>31688</v>
      </c>
      <c r="Q10">
        <v>29890</v>
      </c>
      <c r="R10">
        <f t="shared" si="6"/>
        <v>-31688</v>
      </c>
      <c r="S10">
        <f t="shared" si="7"/>
        <v>106.01538976246236</v>
      </c>
      <c r="U10">
        <v>6</v>
      </c>
      <c r="V10" s="17">
        <f t="shared" si="0"/>
        <v>1.0209481426391693</v>
      </c>
      <c r="W10" s="17">
        <f t="shared" si="1"/>
        <v>1.0106355351377636</v>
      </c>
      <c r="X10">
        <f t="shared" si="8"/>
        <v>-1.0209481426391693</v>
      </c>
      <c r="Y10" s="17">
        <f t="shared" si="2"/>
        <v>0.7004357387565674</v>
      </c>
      <c r="Z10" s="17">
        <f t="shared" si="3"/>
        <v>0.6606925091969768</v>
      </c>
      <c r="AA10">
        <f t="shared" si="9"/>
        <v>-0.7004357387565674</v>
      </c>
    </row>
    <row r="11" spans="1:27" ht="12.75">
      <c r="A11" s="6"/>
      <c r="B11" s="2"/>
      <c r="C11" s="2"/>
      <c r="D11" s="2"/>
      <c r="E11" s="2"/>
      <c r="F11" s="2"/>
      <c r="G11" s="2"/>
      <c r="H11" s="2"/>
      <c r="I11" s="2"/>
      <c r="J11" s="7"/>
      <c r="K11">
        <v>7</v>
      </c>
      <c r="L11">
        <v>13824</v>
      </c>
      <c r="M11">
        <v>13531</v>
      </c>
      <c r="N11">
        <f t="shared" si="4"/>
        <v>-13824</v>
      </c>
      <c r="O11">
        <f t="shared" si="5"/>
        <v>102.16539797502033</v>
      </c>
      <c r="P11">
        <v>31542</v>
      </c>
      <c r="Q11">
        <v>29788</v>
      </c>
      <c r="R11">
        <f t="shared" si="6"/>
        <v>-31542</v>
      </c>
      <c r="S11">
        <f t="shared" si="7"/>
        <v>105.88827715858736</v>
      </c>
      <c r="U11">
        <v>7</v>
      </c>
      <c r="V11" s="17">
        <f t="shared" si="0"/>
        <v>1.040594789046957</v>
      </c>
      <c r="W11" s="17">
        <f t="shared" si="1"/>
        <v>1.0185393584052644</v>
      </c>
      <c r="X11">
        <f t="shared" si="8"/>
        <v>-1.040594789046957</v>
      </c>
      <c r="Y11" s="17">
        <f t="shared" si="2"/>
        <v>0.6972085354664116</v>
      </c>
      <c r="Z11" s="17">
        <f t="shared" si="3"/>
        <v>0.6584378877202925</v>
      </c>
      <c r="AA11">
        <f t="shared" si="9"/>
        <v>-0.6972085354664116</v>
      </c>
    </row>
    <row r="12" spans="1:27" ht="12.75">
      <c r="A12" s="6"/>
      <c r="B12" s="2"/>
      <c r="C12" s="2"/>
      <c r="D12" s="2"/>
      <c r="E12" s="2"/>
      <c r="F12" s="2"/>
      <c r="G12" s="2"/>
      <c r="H12" s="2"/>
      <c r="I12" s="2"/>
      <c r="J12" s="7"/>
      <c r="K12">
        <v>8</v>
      </c>
      <c r="L12">
        <v>13985</v>
      </c>
      <c r="M12">
        <v>13664</v>
      </c>
      <c r="N12">
        <f t="shared" si="4"/>
        <v>-13985</v>
      </c>
      <c r="O12">
        <f t="shared" si="5"/>
        <v>102.34923887587821</v>
      </c>
      <c r="P12">
        <v>31223</v>
      </c>
      <c r="Q12">
        <v>29873</v>
      </c>
      <c r="R12">
        <f t="shared" si="6"/>
        <v>-31223</v>
      </c>
      <c r="S12">
        <f t="shared" si="7"/>
        <v>104.51913098784856</v>
      </c>
      <c r="U12">
        <v>8</v>
      </c>
      <c r="V12" s="17">
        <f t="shared" si="0"/>
        <v>1.0527139847237914</v>
      </c>
      <c r="W12" s="17">
        <f t="shared" si="1"/>
        <v>1.028550867877432</v>
      </c>
      <c r="X12">
        <f t="shared" si="8"/>
        <v>-1.0527139847237914</v>
      </c>
      <c r="Y12" s="17">
        <f t="shared" si="2"/>
        <v>0.6901573173187423</v>
      </c>
      <c r="Z12" s="17">
        <f t="shared" si="3"/>
        <v>0.6603167389508627</v>
      </c>
      <c r="AA12">
        <f t="shared" si="9"/>
        <v>-0.6901573173187423</v>
      </c>
    </row>
    <row r="13" spans="1:27" ht="12.75">
      <c r="A13" s="6"/>
      <c r="B13" s="2"/>
      <c r="C13" s="2"/>
      <c r="D13" s="2"/>
      <c r="E13" s="2"/>
      <c r="F13" s="2"/>
      <c r="G13" s="2"/>
      <c r="H13" s="2"/>
      <c r="I13" s="2"/>
      <c r="J13" s="7"/>
      <c r="K13">
        <v>9</v>
      </c>
      <c r="L13">
        <v>13956</v>
      </c>
      <c r="M13">
        <v>13746</v>
      </c>
      <c r="N13">
        <f t="shared" si="4"/>
        <v>-13956</v>
      </c>
      <c r="O13">
        <f t="shared" si="5"/>
        <v>101.52771715408119</v>
      </c>
      <c r="P13">
        <v>32005</v>
      </c>
      <c r="Q13">
        <v>29878</v>
      </c>
      <c r="R13">
        <f t="shared" si="6"/>
        <v>-32005</v>
      </c>
      <c r="S13">
        <f t="shared" si="7"/>
        <v>107.11895039828636</v>
      </c>
      <c r="U13">
        <v>9</v>
      </c>
      <c r="V13" s="17">
        <f t="shared" si="0"/>
        <v>1.050531024011815</v>
      </c>
      <c r="W13" s="17">
        <f t="shared" si="1"/>
        <v>1.0347233774768136</v>
      </c>
      <c r="X13">
        <f t="shared" si="8"/>
        <v>-1.050531024011815</v>
      </c>
      <c r="Y13" s="17">
        <f t="shared" si="2"/>
        <v>0.707442748639988</v>
      </c>
      <c r="Z13" s="17">
        <f t="shared" si="3"/>
        <v>0.6604272596114845</v>
      </c>
      <c r="AA13">
        <f t="shared" si="9"/>
        <v>-0.707442748639988</v>
      </c>
    </row>
    <row r="14" spans="1:27" ht="12.75">
      <c r="A14" s="6"/>
      <c r="B14" s="2"/>
      <c r="C14" s="2"/>
      <c r="D14" s="2"/>
      <c r="E14" s="2"/>
      <c r="F14" s="2"/>
      <c r="G14" s="2"/>
      <c r="H14" s="2"/>
      <c r="I14" s="2"/>
      <c r="J14" s="7"/>
      <c r="K14">
        <v>10</v>
      </c>
      <c r="L14">
        <v>15139</v>
      </c>
      <c r="M14">
        <v>14814</v>
      </c>
      <c r="N14">
        <f t="shared" si="4"/>
        <v>-15139</v>
      </c>
      <c r="O14">
        <f t="shared" si="5"/>
        <v>102.19387066288645</v>
      </c>
      <c r="P14">
        <v>32255</v>
      </c>
      <c r="Q14">
        <v>30475</v>
      </c>
      <c r="R14">
        <f t="shared" si="6"/>
        <v>-32255</v>
      </c>
      <c r="S14">
        <f t="shared" si="7"/>
        <v>105.8408531583265</v>
      </c>
      <c r="U14">
        <v>10</v>
      </c>
      <c r="V14" s="17">
        <f t="shared" si="0"/>
        <v>1.1395807661589903</v>
      </c>
      <c r="W14" s="17">
        <f t="shared" si="1"/>
        <v>1.1151165512833927</v>
      </c>
      <c r="X14">
        <f t="shared" si="8"/>
        <v>-1.1395807661589903</v>
      </c>
      <c r="Y14" s="17">
        <f t="shared" si="2"/>
        <v>0.7129687816710768</v>
      </c>
      <c r="Z14" s="17">
        <f t="shared" si="3"/>
        <v>0.6736234264897245</v>
      </c>
      <c r="AA14">
        <f t="shared" si="9"/>
        <v>-0.7129687816710768</v>
      </c>
    </row>
    <row r="15" spans="1:27" ht="12.75">
      <c r="A15" s="6"/>
      <c r="B15" s="2"/>
      <c r="C15" s="2"/>
      <c r="D15" s="2"/>
      <c r="E15" s="2"/>
      <c r="F15" s="2"/>
      <c r="G15" s="2"/>
      <c r="H15" s="2"/>
      <c r="I15" s="2"/>
      <c r="J15" s="7"/>
      <c r="K15">
        <v>11</v>
      </c>
      <c r="L15">
        <v>14367</v>
      </c>
      <c r="M15">
        <v>14058</v>
      </c>
      <c r="N15">
        <f t="shared" si="4"/>
        <v>-14367</v>
      </c>
      <c r="O15">
        <f t="shared" si="5"/>
        <v>102.19803670507896</v>
      </c>
      <c r="P15">
        <v>32158</v>
      </c>
      <c r="Q15">
        <v>30582</v>
      </c>
      <c r="R15">
        <f t="shared" si="6"/>
        <v>-32158</v>
      </c>
      <c r="S15">
        <f t="shared" si="7"/>
        <v>105.153358184553</v>
      </c>
      <c r="U15">
        <v>11</v>
      </c>
      <c r="V15" s="17">
        <f t="shared" si="0"/>
        <v>1.0814688465160323</v>
      </c>
      <c r="W15" s="17">
        <f t="shared" si="1"/>
        <v>1.0582090237573873</v>
      </c>
      <c r="X15">
        <f t="shared" si="8"/>
        <v>-1.0814688465160323</v>
      </c>
      <c r="Y15" s="17">
        <f t="shared" si="2"/>
        <v>0.7108246808550144</v>
      </c>
      <c r="Z15" s="17">
        <f t="shared" si="3"/>
        <v>0.6759885686270306</v>
      </c>
      <c r="AA15">
        <f t="shared" si="9"/>
        <v>-0.7108246808550144</v>
      </c>
    </row>
    <row r="16" spans="1:27" ht="12.75">
      <c r="A16" s="6"/>
      <c r="B16" s="2"/>
      <c r="C16" s="2"/>
      <c r="D16" s="2"/>
      <c r="E16" s="2"/>
      <c r="F16" s="2"/>
      <c r="G16" s="2"/>
      <c r="H16" s="2"/>
      <c r="I16" s="2"/>
      <c r="J16" s="7"/>
      <c r="K16">
        <v>12</v>
      </c>
      <c r="L16">
        <v>13702</v>
      </c>
      <c r="M16">
        <v>13270</v>
      </c>
      <c r="N16">
        <f t="shared" si="4"/>
        <v>-13702</v>
      </c>
      <c r="O16">
        <f t="shared" si="5"/>
        <v>103.25546345139412</v>
      </c>
      <c r="P16">
        <v>31346</v>
      </c>
      <c r="Q16">
        <v>29702</v>
      </c>
      <c r="R16">
        <f t="shared" si="6"/>
        <v>-31346</v>
      </c>
      <c r="S16">
        <f t="shared" si="7"/>
        <v>105.53498080937311</v>
      </c>
      <c r="U16">
        <v>12</v>
      </c>
      <c r="V16" s="17">
        <f t="shared" si="0"/>
        <v>1.0314112991551942</v>
      </c>
      <c r="W16" s="17">
        <f t="shared" si="1"/>
        <v>0.9988927119974768</v>
      </c>
      <c r="X16">
        <f t="shared" si="8"/>
        <v>-1.0314112991551942</v>
      </c>
      <c r="Y16" s="17">
        <f t="shared" si="2"/>
        <v>0.692876125570038</v>
      </c>
      <c r="Z16" s="17">
        <f t="shared" si="3"/>
        <v>0.656536932357598</v>
      </c>
      <c r="AA16">
        <f t="shared" si="9"/>
        <v>-0.692876125570038</v>
      </c>
    </row>
    <row r="17" spans="1:27" ht="12.75">
      <c r="A17" s="6"/>
      <c r="B17" s="2"/>
      <c r="C17" s="2"/>
      <c r="D17" s="2"/>
      <c r="E17" s="2"/>
      <c r="F17" s="2"/>
      <c r="G17" s="2"/>
      <c r="H17" s="2"/>
      <c r="I17" s="2"/>
      <c r="J17" s="7"/>
      <c r="K17">
        <v>13</v>
      </c>
      <c r="L17">
        <v>13403</v>
      </c>
      <c r="M17">
        <v>12576</v>
      </c>
      <c r="N17">
        <f t="shared" si="4"/>
        <v>-13403</v>
      </c>
      <c r="O17">
        <f t="shared" si="5"/>
        <v>106.57601781170483</v>
      </c>
      <c r="P17">
        <v>30387</v>
      </c>
      <c r="Q17">
        <v>28885</v>
      </c>
      <c r="R17">
        <f t="shared" si="6"/>
        <v>-30387</v>
      </c>
      <c r="S17">
        <f t="shared" si="7"/>
        <v>105.19993075990999</v>
      </c>
      <c r="U17">
        <v>13</v>
      </c>
      <c r="V17" s="17">
        <f t="shared" si="0"/>
        <v>1.0089042214696444</v>
      </c>
      <c r="W17" s="17">
        <f t="shared" si="1"/>
        <v>0.9466522039246623</v>
      </c>
      <c r="X17">
        <f t="shared" si="8"/>
        <v>-1.0089042214696444</v>
      </c>
      <c r="Y17" s="17">
        <f t="shared" si="2"/>
        <v>0.6716782628627813</v>
      </c>
      <c r="Z17" s="17">
        <f t="shared" si="3"/>
        <v>0.6384778564119998</v>
      </c>
      <c r="AA17">
        <f t="shared" si="9"/>
        <v>-0.6716782628627813</v>
      </c>
    </row>
    <row r="18" spans="1:27" ht="12.75">
      <c r="A18" s="6"/>
      <c r="B18" s="2"/>
      <c r="C18" s="2"/>
      <c r="D18" s="2"/>
      <c r="E18" s="2"/>
      <c r="F18" s="2"/>
      <c r="G18" s="2"/>
      <c r="H18" s="2"/>
      <c r="I18" s="2"/>
      <c r="J18" s="7"/>
      <c r="K18">
        <v>14</v>
      </c>
      <c r="L18">
        <v>13423</v>
      </c>
      <c r="M18">
        <v>12784</v>
      </c>
      <c r="N18">
        <f t="shared" si="4"/>
        <v>-13423</v>
      </c>
      <c r="O18">
        <f t="shared" si="5"/>
        <v>104.99843554443054</v>
      </c>
      <c r="P18">
        <v>28536</v>
      </c>
      <c r="Q18">
        <v>27524</v>
      </c>
      <c r="R18">
        <f t="shared" si="6"/>
        <v>-28536</v>
      </c>
      <c r="S18">
        <f t="shared" si="7"/>
        <v>103.67679116407498</v>
      </c>
      <c r="U18">
        <v>14</v>
      </c>
      <c r="V18" s="17">
        <f t="shared" si="0"/>
        <v>1.010409711615835</v>
      </c>
      <c r="W18" s="17">
        <f t="shared" si="1"/>
        <v>0.9623093014450447</v>
      </c>
      <c r="X18">
        <f t="shared" si="8"/>
        <v>-1.010409711615835</v>
      </c>
      <c r="Y18" s="17">
        <f t="shared" si="2"/>
        <v>0.6307635143005998</v>
      </c>
      <c r="Z18" s="17">
        <f t="shared" si="3"/>
        <v>0.6083941325907524</v>
      </c>
      <c r="AA18">
        <f t="shared" si="9"/>
        <v>-0.6307635143005998</v>
      </c>
    </row>
    <row r="19" spans="1:27" ht="12.75">
      <c r="A19" s="6"/>
      <c r="B19" s="2"/>
      <c r="C19" s="2"/>
      <c r="D19" s="2"/>
      <c r="E19" s="2"/>
      <c r="F19" s="2"/>
      <c r="G19" s="2"/>
      <c r="H19" s="2"/>
      <c r="I19" s="2"/>
      <c r="J19" s="7"/>
      <c r="K19">
        <v>15</v>
      </c>
      <c r="L19">
        <v>13592</v>
      </c>
      <c r="M19">
        <v>13245</v>
      </c>
      <c r="N19">
        <f t="shared" si="4"/>
        <v>-13592</v>
      </c>
      <c r="O19">
        <f t="shared" si="5"/>
        <v>102.61985654964137</v>
      </c>
      <c r="P19">
        <v>28279</v>
      </c>
      <c r="Q19">
        <v>26517</v>
      </c>
      <c r="R19">
        <f t="shared" si="6"/>
        <v>-28279</v>
      </c>
      <c r="S19">
        <f t="shared" si="7"/>
        <v>106.64479390579628</v>
      </c>
      <c r="U19">
        <v>15</v>
      </c>
      <c r="V19" s="17">
        <f t="shared" si="0"/>
        <v>1.0231311033511459</v>
      </c>
      <c r="W19" s="17">
        <f t="shared" si="1"/>
        <v>0.9970108493147385</v>
      </c>
      <c r="X19">
        <f t="shared" si="8"/>
        <v>-1.0231311033511459</v>
      </c>
      <c r="Y19" s="17">
        <f t="shared" si="2"/>
        <v>0.6250827523446405</v>
      </c>
      <c r="Z19" s="17">
        <f t="shared" si="3"/>
        <v>0.5861352715415267</v>
      </c>
      <c r="AA19">
        <f t="shared" si="9"/>
        <v>-0.6250827523446405</v>
      </c>
    </row>
    <row r="20" spans="1:27" ht="12.75">
      <c r="A20" s="6"/>
      <c r="B20" s="2"/>
      <c r="C20" s="2"/>
      <c r="D20" s="2"/>
      <c r="E20" s="2"/>
      <c r="F20" s="2"/>
      <c r="G20" s="2"/>
      <c r="H20" s="2"/>
      <c r="I20" s="2"/>
      <c r="J20" s="7"/>
      <c r="K20">
        <v>16</v>
      </c>
      <c r="L20">
        <v>13974</v>
      </c>
      <c r="M20">
        <v>13463</v>
      </c>
      <c r="N20">
        <f t="shared" si="4"/>
        <v>-13974</v>
      </c>
      <c r="O20">
        <f t="shared" si="5"/>
        <v>103.7955879075986</v>
      </c>
      <c r="P20">
        <v>27460</v>
      </c>
      <c r="Q20">
        <v>25993</v>
      </c>
      <c r="R20">
        <f t="shared" si="6"/>
        <v>-27460</v>
      </c>
      <c r="S20">
        <f t="shared" si="7"/>
        <v>105.64382718424191</v>
      </c>
      <c r="U20">
        <v>16</v>
      </c>
      <c r="V20" s="17">
        <f t="shared" si="0"/>
        <v>1.0518859651433867</v>
      </c>
      <c r="W20" s="17">
        <f t="shared" si="1"/>
        <v>1.0134206919082163</v>
      </c>
      <c r="X20">
        <f t="shared" si="8"/>
        <v>-1.0518859651433867</v>
      </c>
      <c r="Y20" s="17">
        <f t="shared" si="2"/>
        <v>0.6069794681347936</v>
      </c>
      <c r="Z20" s="17">
        <f t="shared" si="3"/>
        <v>0.5745527063083645</v>
      </c>
      <c r="AA20">
        <f t="shared" si="9"/>
        <v>-0.6069794681347936</v>
      </c>
    </row>
    <row r="21" spans="1:27" ht="12.75">
      <c r="A21" s="6"/>
      <c r="B21" s="2"/>
      <c r="C21" s="2"/>
      <c r="D21" s="2"/>
      <c r="E21" s="2"/>
      <c r="F21" s="2"/>
      <c r="G21" s="2"/>
      <c r="H21" s="2"/>
      <c r="I21" s="2"/>
      <c r="J21" s="7"/>
      <c r="K21">
        <v>17</v>
      </c>
      <c r="L21">
        <v>12862</v>
      </c>
      <c r="M21">
        <v>12698</v>
      </c>
      <c r="N21">
        <f t="shared" si="4"/>
        <v>-12862</v>
      </c>
      <c r="O21">
        <f t="shared" si="5"/>
        <v>101.29154197511419</v>
      </c>
      <c r="P21">
        <v>27089</v>
      </c>
      <c r="Q21">
        <v>25851</v>
      </c>
      <c r="R21">
        <f t="shared" si="6"/>
        <v>-27089</v>
      </c>
      <c r="S21">
        <f t="shared" si="7"/>
        <v>104.78898301806507</v>
      </c>
      <c r="U21">
        <v>17</v>
      </c>
      <c r="V21" s="17">
        <f t="shared" si="0"/>
        <v>0.9681807130151882</v>
      </c>
      <c r="W21" s="17">
        <f t="shared" si="1"/>
        <v>0.9558356938164251</v>
      </c>
      <c r="X21">
        <f t="shared" si="8"/>
        <v>-0.9681807130151882</v>
      </c>
      <c r="Y21" s="17">
        <f t="shared" si="2"/>
        <v>0.5987788351166579</v>
      </c>
      <c r="Z21" s="17">
        <f t="shared" si="3"/>
        <v>0.5714139195467062</v>
      </c>
      <c r="AA21">
        <f t="shared" si="9"/>
        <v>-0.5987788351166579</v>
      </c>
    </row>
    <row r="22" spans="1:27" ht="12.75">
      <c r="A22" s="6"/>
      <c r="B22" s="2"/>
      <c r="C22" s="2"/>
      <c r="D22" s="2"/>
      <c r="E22" s="2"/>
      <c r="F22" s="2"/>
      <c r="G22" s="2"/>
      <c r="H22" s="2"/>
      <c r="I22" s="2"/>
      <c r="J22" s="7"/>
      <c r="K22">
        <v>18</v>
      </c>
      <c r="L22">
        <v>12756</v>
      </c>
      <c r="M22">
        <v>12644</v>
      </c>
      <c r="N22">
        <f t="shared" si="4"/>
        <v>-12756</v>
      </c>
      <c r="O22">
        <f t="shared" si="5"/>
        <v>100.88579563429295</v>
      </c>
      <c r="P22">
        <v>27258</v>
      </c>
      <c r="Q22">
        <v>25577</v>
      </c>
      <c r="R22">
        <f t="shared" si="6"/>
        <v>-27258</v>
      </c>
      <c r="S22">
        <f t="shared" si="7"/>
        <v>106.57231106071862</v>
      </c>
      <c r="U22">
        <v>18</v>
      </c>
      <c r="V22" s="17">
        <f t="shared" si="0"/>
        <v>0.9602016152403778</v>
      </c>
      <c r="W22" s="17">
        <f t="shared" si="1"/>
        <v>0.9517708704217104</v>
      </c>
      <c r="X22">
        <f t="shared" si="8"/>
        <v>-0.9602016152403778</v>
      </c>
      <c r="Y22" s="17">
        <f t="shared" si="2"/>
        <v>0.6025144334456739</v>
      </c>
      <c r="Z22" s="17">
        <f t="shared" si="3"/>
        <v>0.5653573873446328</v>
      </c>
      <c r="AA22">
        <f t="shared" si="9"/>
        <v>-0.6025144334456739</v>
      </c>
    </row>
    <row r="23" spans="1:27" ht="12.75">
      <c r="A23" s="6"/>
      <c r="B23" s="2"/>
      <c r="C23" s="2"/>
      <c r="D23" s="2"/>
      <c r="E23" s="2"/>
      <c r="F23" s="2"/>
      <c r="G23" s="2"/>
      <c r="H23" s="2"/>
      <c r="I23" s="2"/>
      <c r="J23" s="7"/>
      <c r="K23">
        <v>19</v>
      </c>
      <c r="L23">
        <v>13669</v>
      </c>
      <c r="M23">
        <v>13630</v>
      </c>
      <c r="N23">
        <f t="shared" si="4"/>
        <v>-13669</v>
      </c>
      <c r="O23">
        <f t="shared" si="5"/>
        <v>100.28613352898019</v>
      </c>
      <c r="P23">
        <v>27794</v>
      </c>
      <c r="Q23">
        <v>26385</v>
      </c>
      <c r="R23">
        <f t="shared" si="6"/>
        <v>-27794</v>
      </c>
      <c r="S23">
        <f t="shared" si="7"/>
        <v>105.34015539132082</v>
      </c>
      <c r="U23">
        <v>19</v>
      </c>
      <c r="V23" s="17">
        <f t="shared" si="0"/>
        <v>1.0289272404139798</v>
      </c>
      <c r="W23" s="17">
        <f t="shared" si="1"/>
        <v>1.025991534628908</v>
      </c>
      <c r="X23">
        <f t="shared" si="8"/>
        <v>-1.0289272404139798</v>
      </c>
      <c r="Y23" s="17">
        <f t="shared" si="2"/>
        <v>0.6143622482643283</v>
      </c>
      <c r="Z23" s="17">
        <f t="shared" si="3"/>
        <v>0.5832175261011118</v>
      </c>
      <c r="AA23">
        <f t="shared" si="9"/>
        <v>-0.6143622482643283</v>
      </c>
    </row>
    <row r="24" spans="1:27" ht="12.75">
      <c r="A24" s="6"/>
      <c r="B24" s="2"/>
      <c r="C24" s="2"/>
      <c r="D24" s="2"/>
      <c r="E24" s="2"/>
      <c r="F24" s="2"/>
      <c r="G24" s="2"/>
      <c r="H24" s="2"/>
      <c r="I24" s="2"/>
      <c r="J24" s="7"/>
      <c r="K24">
        <v>20</v>
      </c>
      <c r="L24">
        <v>13064</v>
      </c>
      <c r="M24">
        <v>13546</v>
      </c>
      <c r="N24">
        <f t="shared" si="4"/>
        <v>-13064</v>
      </c>
      <c r="O24">
        <f t="shared" si="5"/>
        <v>96.44175402332792</v>
      </c>
      <c r="P24">
        <v>27202</v>
      </c>
      <c r="Q24">
        <v>26612</v>
      </c>
      <c r="R24">
        <f t="shared" si="6"/>
        <v>-27202</v>
      </c>
      <c r="S24">
        <f t="shared" si="7"/>
        <v>102.21704494213137</v>
      </c>
      <c r="U24">
        <v>20</v>
      </c>
      <c r="V24" s="17">
        <f t="shared" si="0"/>
        <v>0.9833861634917134</v>
      </c>
      <c r="W24" s="17">
        <f t="shared" si="1"/>
        <v>1.0196684760149073</v>
      </c>
      <c r="X24">
        <f t="shared" si="8"/>
        <v>-0.9833861634917134</v>
      </c>
      <c r="Y24" s="17">
        <f t="shared" si="2"/>
        <v>0.60127660204671</v>
      </c>
      <c r="Z24" s="17">
        <f t="shared" si="3"/>
        <v>0.5882351640933404</v>
      </c>
      <c r="AA24">
        <f t="shared" si="9"/>
        <v>-0.60127660204671</v>
      </c>
    </row>
    <row r="25" spans="1:27" ht="12.75">
      <c r="A25" s="6"/>
      <c r="B25" s="2"/>
      <c r="C25" s="2"/>
      <c r="D25" s="2"/>
      <c r="E25" s="2"/>
      <c r="F25" s="2"/>
      <c r="G25" s="2"/>
      <c r="H25" s="2"/>
      <c r="I25" s="2"/>
      <c r="J25" s="7"/>
      <c r="K25">
        <v>21</v>
      </c>
      <c r="L25">
        <v>12105</v>
      </c>
      <c r="M25">
        <v>12824</v>
      </c>
      <c r="N25">
        <f t="shared" si="4"/>
        <v>-12105</v>
      </c>
      <c r="O25">
        <f t="shared" si="5"/>
        <v>94.39332501559576</v>
      </c>
      <c r="P25">
        <v>27721</v>
      </c>
      <c r="Q25">
        <v>26637</v>
      </c>
      <c r="R25">
        <f t="shared" si="6"/>
        <v>-27721</v>
      </c>
      <c r="S25">
        <f t="shared" si="7"/>
        <v>104.06952734917596</v>
      </c>
      <c r="U25">
        <v>21</v>
      </c>
      <c r="V25" s="17">
        <f t="shared" si="0"/>
        <v>0.9111979109818732</v>
      </c>
      <c r="W25" s="17">
        <f t="shared" si="1"/>
        <v>0.965320281737426</v>
      </c>
      <c r="X25">
        <f t="shared" si="8"/>
        <v>-0.9111979109818732</v>
      </c>
      <c r="Y25" s="17">
        <f t="shared" si="2"/>
        <v>0.6127486466192503</v>
      </c>
      <c r="Z25" s="17">
        <f t="shared" si="3"/>
        <v>0.5887877673964493</v>
      </c>
      <c r="AA25">
        <f t="shared" si="9"/>
        <v>-0.6127486466192503</v>
      </c>
    </row>
    <row r="26" spans="1:27" ht="12.75">
      <c r="A26" s="6"/>
      <c r="B26" s="2"/>
      <c r="C26" s="2"/>
      <c r="D26" s="2"/>
      <c r="E26" s="2"/>
      <c r="F26" s="2"/>
      <c r="G26" s="2"/>
      <c r="H26" s="2"/>
      <c r="I26" s="2"/>
      <c r="J26" s="7"/>
      <c r="K26">
        <v>22</v>
      </c>
      <c r="L26">
        <v>12586</v>
      </c>
      <c r="M26">
        <v>13202</v>
      </c>
      <c r="N26">
        <f t="shared" si="4"/>
        <v>-12586</v>
      </c>
      <c r="O26">
        <f t="shared" si="5"/>
        <v>95.33404029692471</v>
      </c>
      <c r="P26">
        <v>27852</v>
      </c>
      <c r="Q26">
        <v>27038</v>
      </c>
      <c r="R26">
        <f t="shared" si="6"/>
        <v>-27852</v>
      </c>
      <c r="S26">
        <f t="shared" si="7"/>
        <v>103.01057770545158</v>
      </c>
      <c r="U26">
        <v>22</v>
      </c>
      <c r="V26" s="17">
        <f t="shared" si="0"/>
        <v>0.9474049489977576</v>
      </c>
      <c r="W26" s="17">
        <f t="shared" si="1"/>
        <v>0.9937740455004287</v>
      </c>
      <c r="X26">
        <f t="shared" si="8"/>
        <v>-0.9474049489977576</v>
      </c>
      <c r="Y26" s="17">
        <f t="shared" si="2"/>
        <v>0.6156442879275409</v>
      </c>
      <c r="Z26" s="17">
        <f t="shared" si="3"/>
        <v>0.5976515243783158</v>
      </c>
      <c r="AA26">
        <f t="shared" si="9"/>
        <v>-0.6156442879275409</v>
      </c>
    </row>
    <row r="27" spans="1:27" ht="12.75">
      <c r="A27" s="6"/>
      <c r="B27" s="2"/>
      <c r="C27" s="2"/>
      <c r="D27" s="2"/>
      <c r="E27" s="2"/>
      <c r="F27" s="2"/>
      <c r="G27" s="2"/>
      <c r="H27" s="2"/>
      <c r="I27" s="2"/>
      <c r="J27" s="7"/>
      <c r="K27">
        <v>23</v>
      </c>
      <c r="L27">
        <v>12031</v>
      </c>
      <c r="M27">
        <v>12772</v>
      </c>
      <c r="N27">
        <f t="shared" si="4"/>
        <v>-12031</v>
      </c>
      <c r="O27">
        <f t="shared" si="5"/>
        <v>94.19824616348262</v>
      </c>
      <c r="P27">
        <v>28082</v>
      </c>
      <c r="Q27">
        <v>27176</v>
      </c>
      <c r="R27">
        <f t="shared" si="6"/>
        <v>-28082</v>
      </c>
      <c r="S27">
        <f t="shared" si="7"/>
        <v>103.3338239623197</v>
      </c>
      <c r="U27">
        <v>23</v>
      </c>
      <c r="V27" s="17">
        <f t="shared" si="0"/>
        <v>0.9056275974409679</v>
      </c>
      <c r="W27" s="17">
        <f t="shared" si="1"/>
        <v>0.9614060073573304</v>
      </c>
      <c r="X27">
        <f t="shared" si="8"/>
        <v>-0.9056275974409679</v>
      </c>
      <c r="Y27" s="17">
        <f t="shared" si="2"/>
        <v>0.6207282383161425</v>
      </c>
      <c r="Z27" s="17">
        <f t="shared" si="3"/>
        <v>0.6007018946114768</v>
      </c>
      <c r="AA27">
        <f t="shared" si="9"/>
        <v>-0.6207282383161425</v>
      </c>
    </row>
    <row r="28" spans="1:27" ht="12.75">
      <c r="A28" s="8"/>
      <c r="B28" s="9"/>
      <c r="C28" s="9"/>
      <c r="D28" s="9"/>
      <c r="E28" s="9"/>
      <c r="F28" s="9"/>
      <c r="G28" s="9"/>
      <c r="H28" s="9"/>
      <c r="I28" s="9"/>
      <c r="J28" s="10"/>
      <c r="K28">
        <v>24</v>
      </c>
      <c r="L28">
        <v>12347</v>
      </c>
      <c r="M28">
        <v>13222</v>
      </c>
      <c r="N28">
        <f t="shared" si="4"/>
        <v>-12347</v>
      </c>
      <c r="O28">
        <f t="shared" si="5"/>
        <v>93.38224171834821</v>
      </c>
      <c r="P28">
        <v>27662</v>
      </c>
      <c r="Q28">
        <v>27021</v>
      </c>
      <c r="R28">
        <f t="shared" si="6"/>
        <v>-27662</v>
      </c>
      <c r="S28">
        <f t="shared" si="7"/>
        <v>102.37222900706858</v>
      </c>
      <c r="U28">
        <v>24</v>
      </c>
      <c r="V28" s="17">
        <f t="shared" si="0"/>
        <v>0.9294143417507796</v>
      </c>
      <c r="W28" s="17">
        <f t="shared" si="1"/>
        <v>0.9952795356466193</v>
      </c>
      <c r="X28">
        <f t="shared" si="8"/>
        <v>-0.9294143417507796</v>
      </c>
      <c r="Y28" s="17">
        <f t="shared" si="2"/>
        <v>0.6114445028239134</v>
      </c>
      <c r="Z28" s="17">
        <f t="shared" si="3"/>
        <v>0.5972757541322017</v>
      </c>
      <c r="AA28">
        <f t="shared" si="9"/>
        <v>-0.6114445028239134</v>
      </c>
    </row>
    <row r="29" spans="1:27" ht="12.75">
      <c r="A29" s="6" t="s">
        <v>2</v>
      </c>
      <c r="B29" s="2"/>
      <c r="C29" s="2"/>
      <c r="D29" s="2"/>
      <c r="E29" s="2"/>
      <c r="F29" s="2"/>
      <c r="G29" s="2"/>
      <c r="H29" s="2"/>
      <c r="I29" s="2"/>
      <c r="J29" s="7"/>
      <c r="K29">
        <v>25</v>
      </c>
      <c r="L29">
        <v>11613</v>
      </c>
      <c r="M29">
        <v>12396</v>
      </c>
      <c r="N29">
        <f t="shared" si="4"/>
        <v>-11613</v>
      </c>
      <c r="O29">
        <f t="shared" si="5"/>
        <v>93.68344627299129</v>
      </c>
      <c r="P29">
        <v>29050</v>
      </c>
      <c r="Q29">
        <v>28309</v>
      </c>
      <c r="R29">
        <f t="shared" si="6"/>
        <v>-29050</v>
      </c>
      <c r="S29">
        <f t="shared" si="7"/>
        <v>102.61754212441274</v>
      </c>
      <c r="U29">
        <v>25</v>
      </c>
      <c r="V29" s="17">
        <f t="shared" si="0"/>
        <v>0.8741628533855839</v>
      </c>
      <c r="W29" s="17">
        <f t="shared" si="1"/>
        <v>0.9331027926089467</v>
      </c>
      <c r="X29">
        <f t="shared" si="8"/>
        <v>-0.8741628533855839</v>
      </c>
      <c r="Y29" s="17">
        <f t="shared" si="2"/>
        <v>0.6421250382125184</v>
      </c>
      <c r="Z29" s="17">
        <f t="shared" si="3"/>
        <v>0.6257458763083712</v>
      </c>
      <c r="AA29">
        <f t="shared" si="9"/>
        <v>-0.6421250382125184</v>
      </c>
    </row>
    <row r="30" spans="1:27" ht="12.75">
      <c r="A30" s="6"/>
      <c r="B30" s="2"/>
      <c r="C30" s="2"/>
      <c r="D30" s="2"/>
      <c r="E30" s="2"/>
      <c r="F30" s="2"/>
      <c r="G30" s="2"/>
      <c r="H30" s="2"/>
      <c r="I30" s="2"/>
      <c r="J30" s="7"/>
      <c r="K30">
        <v>26</v>
      </c>
      <c r="L30">
        <v>10849</v>
      </c>
      <c r="M30">
        <v>11615</v>
      </c>
      <c r="N30">
        <f t="shared" si="4"/>
        <v>-10849</v>
      </c>
      <c r="O30">
        <f t="shared" si="5"/>
        <v>93.40507963839862</v>
      </c>
      <c r="P30">
        <v>30481</v>
      </c>
      <c r="Q30">
        <v>29867</v>
      </c>
      <c r="R30">
        <f t="shared" si="6"/>
        <v>-30481</v>
      </c>
      <c r="S30">
        <f t="shared" si="7"/>
        <v>102.05578062744836</v>
      </c>
      <c r="U30">
        <v>26</v>
      </c>
      <c r="V30" s="17">
        <f t="shared" si="0"/>
        <v>0.8166531298011022</v>
      </c>
      <c r="W30" s="17">
        <f t="shared" si="1"/>
        <v>0.8743134024002029</v>
      </c>
      <c r="X30">
        <f t="shared" si="8"/>
        <v>-0.8166531298011022</v>
      </c>
      <c r="Y30" s="17">
        <f t="shared" si="2"/>
        <v>0.6737560512824707</v>
      </c>
      <c r="Z30" s="17">
        <f t="shared" si="3"/>
        <v>0.6601841141581166</v>
      </c>
      <c r="AA30">
        <f t="shared" si="9"/>
        <v>-0.6737560512824707</v>
      </c>
    </row>
    <row r="31" spans="1:27" ht="12.75">
      <c r="A31" s="6" t="s">
        <v>3</v>
      </c>
      <c r="B31" s="2"/>
      <c r="C31" s="11">
        <f>100*0.96451957316424</f>
        <v>96.451957316424</v>
      </c>
      <c r="D31" s="2"/>
      <c r="E31" s="2"/>
      <c r="F31" s="2"/>
      <c r="G31" s="2"/>
      <c r="H31" s="2"/>
      <c r="I31" s="2"/>
      <c r="J31" s="7"/>
      <c r="K31">
        <v>27</v>
      </c>
      <c r="L31">
        <v>10257</v>
      </c>
      <c r="M31">
        <v>10768</v>
      </c>
      <c r="N31">
        <f t="shared" si="4"/>
        <v>-10257</v>
      </c>
      <c r="O31">
        <f t="shared" si="5"/>
        <v>95.25445765230312</v>
      </c>
      <c r="P31">
        <v>32231</v>
      </c>
      <c r="Q31">
        <v>31716</v>
      </c>
      <c r="R31">
        <f t="shared" si="6"/>
        <v>-32231</v>
      </c>
      <c r="S31">
        <f t="shared" si="7"/>
        <v>101.62378610165216</v>
      </c>
      <c r="U31">
        <v>27</v>
      </c>
      <c r="V31" s="17">
        <f t="shared" si="0"/>
        <v>0.7720906214738598</v>
      </c>
      <c r="W31" s="17">
        <f t="shared" si="1"/>
        <v>0.8105558947090301</v>
      </c>
      <c r="X31">
        <f t="shared" si="8"/>
        <v>-0.7720906214738598</v>
      </c>
      <c r="Y31" s="17">
        <f t="shared" si="2"/>
        <v>0.7124382825000923</v>
      </c>
      <c r="Z31" s="17">
        <f t="shared" si="3"/>
        <v>0.7010546544560493</v>
      </c>
      <c r="AA31">
        <f t="shared" si="9"/>
        <v>-0.7124382825000923</v>
      </c>
    </row>
    <row r="32" spans="1:27" ht="12.75">
      <c r="A32" s="6" t="s">
        <v>4</v>
      </c>
      <c r="B32" s="2"/>
      <c r="C32" s="11">
        <f>100*0.982393924920359</f>
        <v>98.2393924920359</v>
      </c>
      <c r="D32" s="2"/>
      <c r="E32" s="2"/>
      <c r="F32" s="2"/>
      <c r="G32" s="2"/>
      <c r="H32" s="2"/>
      <c r="I32" s="2"/>
      <c r="J32" s="7"/>
      <c r="K32">
        <v>28</v>
      </c>
      <c r="L32">
        <v>10488</v>
      </c>
      <c r="M32">
        <v>11095</v>
      </c>
      <c r="N32">
        <f t="shared" si="4"/>
        <v>-10488</v>
      </c>
      <c r="O32">
        <f t="shared" si="5"/>
        <v>94.52906714736368</v>
      </c>
      <c r="P32">
        <v>33231</v>
      </c>
      <c r="Q32">
        <v>32151</v>
      </c>
      <c r="R32">
        <f t="shared" si="6"/>
        <v>-33231</v>
      </c>
      <c r="S32">
        <f t="shared" si="7"/>
        <v>103.35914901558272</v>
      </c>
      <c r="U32">
        <v>28</v>
      </c>
      <c r="V32" s="17">
        <f t="shared" si="0"/>
        <v>0.7894790326623614</v>
      </c>
      <c r="W32" s="17">
        <f t="shared" si="1"/>
        <v>0.8351706585992468</v>
      </c>
      <c r="X32">
        <f t="shared" si="8"/>
        <v>-0.7894790326623614</v>
      </c>
      <c r="Y32" s="17">
        <f t="shared" si="2"/>
        <v>0.7345424146244475</v>
      </c>
      <c r="Z32" s="17">
        <f t="shared" si="3"/>
        <v>0.7106699519301438</v>
      </c>
      <c r="AA32">
        <f t="shared" si="9"/>
        <v>-0.7345424146244475</v>
      </c>
    </row>
    <row r="33" spans="1:27" ht="12.75">
      <c r="A33" s="6"/>
      <c r="B33" s="2"/>
      <c r="C33" s="2"/>
      <c r="D33" s="2"/>
      <c r="E33" s="2"/>
      <c r="F33" s="2"/>
      <c r="G33" s="2"/>
      <c r="H33" s="2"/>
      <c r="I33" s="2"/>
      <c r="J33" s="7"/>
      <c r="K33">
        <v>29</v>
      </c>
      <c r="L33">
        <v>10963</v>
      </c>
      <c r="M33">
        <v>11539</v>
      </c>
      <c r="N33">
        <f t="shared" si="4"/>
        <v>-10963</v>
      </c>
      <c r="O33">
        <f t="shared" si="5"/>
        <v>95.00823294912904</v>
      </c>
      <c r="P33">
        <v>34704</v>
      </c>
      <c r="Q33">
        <v>33718</v>
      </c>
      <c r="R33">
        <f t="shared" si="6"/>
        <v>-34704</v>
      </c>
      <c r="S33">
        <f t="shared" si="7"/>
        <v>102.92425410759832</v>
      </c>
      <c r="U33">
        <v>29</v>
      </c>
      <c r="V33" s="17">
        <f t="shared" si="0"/>
        <v>0.8252344236343887</v>
      </c>
      <c r="W33" s="17">
        <f t="shared" si="1"/>
        <v>0.8685925398446785</v>
      </c>
      <c r="X33">
        <f t="shared" si="8"/>
        <v>-0.8252344236343887</v>
      </c>
      <c r="Y33" s="17">
        <f t="shared" si="2"/>
        <v>0.7671018012436227</v>
      </c>
      <c r="Z33" s="17">
        <f t="shared" si="3"/>
        <v>0.7453071269690085</v>
      </c>
      <c r="AA33">
        <f t="shared" si="9"/>
        <v>-0.7671018012436227</v>
      </c>
    </row>
    <row r="34" spans="1:27" ht="12.75">
      <c r="A34" s="6"/>
      <c r="B34" s="2"/>
      <c r="C34" s="2"/>
      <c r="D34" s="2"/>
      <c r="E34" s="2"/>
      <c r="F34" s="2"/>
      <c r="G34" s="2"/>
      <c r="H34" s="2"/>
      <c r="I34" s="2"/>
      <c r="J34" s="7"/>
      <c r="K34">
        <v>30</v>
      </c>
      <c r="L34">
        <v>9208</v>
      </c>
      <c r="M34">
        <v>9605</v>
      </c>
      <c r="N34">
        <f t="shared" si="4"/>
        <v>-9208</v>
      </c>
      <c r="O34">
        <f t="shared" si="5"/>
        <v>95.86673607496095</v>
      </c>
      <c r="P34">
        <v>35226</v>
      </c>
      <c r="Q34">
        <v>34311</v>
      </c>
      <c r="R34">
        <f t="shared" si="6"/>
        <v>-35226</v>
      </c>
      <c r="S34">
        <f t="shared" si="7"/>
        <v>102.66678324735507</v>
      </c>
      <c r="U34">
        <v>30</v>
      </c>
      <c r="V34" s="17">
        <f t="shared" si="0"/>
        <v>0.6931276633061617</v>
      </c>
      <c r="W34" s="17">
        <f t="shared" si="1"/>
        <v>0.7230116427080455</v>
      </c>
      <c r="X34">
        <f t="shared" si="8"/>
        <v>-0.6931276633061617</v>
      </c>
      <c r="Y34" s="17">
        <f t="shared" si="2"/>
        <v>0.7786401582125361</v>
      </c>
      <c r="Z34" s="17">
        <f t="shared" si="3"/>
        <v>0.7584148773187511</v>
      </c>
      <c r="AA34">
        <f t="shared" si="9"/>
        <v>-0.7786401582125361</v>
      </c>
    </row>
    <row r="35" spans="1:27" ht="12.75">
      <c r="A35" s="6"/>
      <c r="B35" s="2"/>
      <c r="C35" s="2"/>
      <c r="D35" s="2"/>
      <c r="E35" s="2"/>
      <c r="F35" s="2"/>
      <c r="G35" s="2"/>
      <c r="H35" s="2"/>
      <c r="I35" s="2"/>
      <c r="J35" s="7"/>
      <c r="K35">
        <v>31</v>
      </c>
      <c r="L35">
        <v>7251</v>
      </c>
      <c r="M35">
        <v>7424</v>
      </c>
      <c r="N35">
        <f t="shared" si="4"/>
        <v>-7251</v>
      </c>
      <c r="O35">
        <f t="shared" si="5"/>
        <v>97.6697198275862</v>
      </c>
      <c r="P35">
        <v>35082</v>
      </c>
      <c r="Q35">
        <v>33921</v>
      </c>
      <c r="R35">
        <f t="shared" si="6"/>
        <v>-35082</v>
      </c>
      <c r="S35">
        <f t="shared" si="7"/>
        <v>103.42265853011409</v>
      </c>
      <c r="U35">
        <v>31</v>
      </c>
      <c r="V35" s="17">
        <f t="shared" si="0"/>
        <v>0.5458154525014095</v>
      </c>
      <c r="W35" s="17">
        <f t="shared" si="1"/>
        <v>0.5588379422659584</v>
      </c>
      <c r="X35">
        <f t="shared" si="8"/>
        <v>-0.5458154525014095</v>
      </c>
      <c r="Y35" s="17">
        <f t="shared" si="2"/>
        <v>0.7754571631866289</v>
      </c>
      <c r="Z35" s="17">
        <f t="shared" si="3"/>
        <v>0.7497942657902525</v>
      </c>
      <c r="AA35">
        <f t="shared" si="9"/>
        <v>-0.7754571631866289</v>
      </c>
    </row>
    <row r="36" spans="1:27" ht="12.75">
      <c r="A36" s="6"/>
      <c r="B36" s="2"/>
      <c r="C36" s="2"/>
      <c r="D36" s="2"/>
      <c r="E36" s="2"/>
      <c r="F36" s="2"/>
      <c r="G36" s="2"/>
      <c r="H36" s="2"/>
      <c r="I36" s="2"/>
      <c r="J36" s="7"/>
      <c r="K36">
        <v>32</v>
      </c>
      <c r="L36">
        <v>7528</v>
      </c>
      <c r="M36">
        <v>7771</v>
      </c>
      <c r="N36">
        <f t="shared" si="4"/>
        <v>-7528</v>
      </c>
      <c r="O36">
        <f t="shared" si="5"/>
        <v>96.87298931926394</v>
      </c>
      <c r="P36">
        <v>36525</v>
      </c>
      <c r="Q36">
        <v>35206</v>
      </c>
      <c r="R36">
        <f t="shared" si="6"/>
        <v>-36525</v>
      </c>
      <c r="S36">
        <f t="shared" si="7"/>
        <v>103.74652047946373</v>
      </c>
      <c r="U36">
        <v>32</v>
      </c>
      <c r="V36" s="17">
        <f aca="true" t="shared" si="10" ref="V36:V67">100*L36/$L$111</f>
        <v>0.5666664910261496</v>
      </c>
      <c r="W36" s="17">
        <f aca="true" t="shared" si="11" ref="W36:W67">100*M36/$L$111</f>
        <v>0.5849581963023657</v>
      </c>
      <c r="X36">
        <f t="shared" si="8"/>
        <v>-0.5666664910261496</v>
      </c>
      <c r="Y36" s="17">
        <f aca="true" t="shared" si="12" ref="Y36:Y67">100*P36/$P$111</f>
        <v>0.8073534258420735</v>
      </c>
      <c r="Z36" s="17">
        <f aca="true" t="shared" si="13" ref="Z36:Z67">100*Q36/$P$111</f>
        <v>0.7781980755700489</v>
      </c>
      <c r="AA36">
        <f t="shared" si="9"/>
        <v>-0.8073534258420735</v>
      </c>
    </row>
    <row r="37" spans="1:27" ht="12.75">
      <c r="A37" s="6"/>
      <c r="B37" s="2"/>
      <c r="C37" s="2"/>
      <c r="D37" s="2"/>
      <c r="E37" s="2"/>
      <c r="F37" s="2"/>
      <c r="G37" s="2"/>
      <c r="H37" s="2"/>
      <c r="I37" s="2"/>
      <c r="J37" s="7"/>
      <c r="K37">
        <v>33</v>
      </c>
      <c r="L37">
        <v>8388</v>
      </c>
      <c r="M37">
        <v>8537</v>
      </c>
      <c r="N37">
        <f t="shared" si="4"/>
        <v>-8388</v>
      </c>
      <c r="O37">
        <f t="shared" si="5"/>
        <v>98.25465620241303</v>
      </c>
      <c r="P37">
        <v>36418</v>
      </c>
      <c r="Q37">
        <v>34995</v>
      </c>
      <c r="R37">
        <f t="shared" si="6"/>
        <v>-36418</v>
      </c>
      <c r="S37">
        <f t="shared" si="7"/>
        <v>104.06629518502643</v>
      </c>
      <c r="U37">
        <v>33</v>
      </c>
      <c r="V37" s="17">
        <f t="shared" si="10"/>
        <v>0.6314025673123463</v>
      </c>
      <c r="W37" s="17">
        <f t="shared" si="11"/>
        <v>0.6426184689014665</v>
      </c>
      <c r="X37">
        <f t="shared" si="8"/>
        <v>-0.6314025673123463</v>
      </c>
      <c r="Y37" s="17">
        <f t="shared" si="12"/>
        <v>0.8049882837047675</v>
      </c>
      <c r="Z37" s="17">
        <f t="shared" si="13"/>
        <v>0.7735341036918101</v>
      </c>
      <c r="AA37">
        <f t="shared" si="9"/>
        <v>-0.8049882837047675</v>
      </c>
    </row>
    <row r="38" spans="1:27" ht="12.75">
      <c r="A38" s="6"/>
      <c r="B38" s="2"/>
      <c r="C38" s="2"/>
      <c r="D38" s="2"/>
      <c r="E38" s="2"/>
      <c r="F38" s="2"/>
      <c r="G38" s="2"/>
      <c r="H38" s="2"/>
      <c r="I38" s="2"/>
      <c r="J38" s="7"/>
      <c r="K38">
        <v>34</v>
      </c>
      <c r="L38">
        <v>7673</v>
      </c>
      <c r="M38">
        <v>7770</v>
      </c>
      <c r="N38">
        <f t="shared" si="4"/>
        <v>-7673</v>
      </c>
      <c r="O38">
        <f t="shared" si="5"/>
        <v>98.75160875160876</v>
      </c>
      <c r="P38">
        <v>35607</v>
      </c>
      <c r="Q38">
        <v>34334</v>
      </c>
      <c r="R38">
        <f t="shared" si="6"/>
        <v>-35607</v>
      </c>
      <c r="S38">
        <f t="shared" si="7"/>
        <v>103.70769499621366</v>
      </c>
      <c r="U38">
        <v>34</v>
      </c>
      <c r="V38" s="17">
        <f t="shared" si="10"/>
        <v>0.5775812945860316</v>
      </c>
      <c r="W38" s="17">
        <f t="shared" si="11"/>
        <v>0.5848829217950561</v>
      </c>
      <c r="X38">
        <f t="shared" si="8"/>
        <v>-0.5775812945860316</v>
      </c>
      <c r="Y38" s="17">
        <f t="shared" si="12"/>
        <v>0.7870618325519154</v>
      </c>
      <c r="Z38" s="17">
        <f t="shared" si="13"/>
        <v>0.7589232723576113</v>
      </c>
      <c r="AA38">
        <f t="shared" si="9"/>
        <v>-0.7870618325519154</v>
      </c>
    </row>
    <row r="39" spans="1:27" ht="12.75">
      <c r="A39" s="6"/>
      <c r="B39" s="2"/>
      <c r="C39" s="2"/>
      <c r="D39" s="2"/>
      <c r="E39" s="2"/>
      <c r="F39" s="2"/>
      <c r="G39" s="2"/>
      <c r="H39" s="2"/>
      <c r="I39" s="2"/>
      <c r="J39" s="7"/>
      <c r="K39">
        <v>35</v>
      </c>
      <c r="L39">
        <v>7374</v>
      </c>
      <c r="M39">
        <v>7293</v>
      </c>
      <c r="N39">
        <f t="shared" si="4"/>
        <v>-7374</v>
      </c>
      <c r="O39">
        <f t="shared" si="5"/>
        <v>101.11065405183052</v>
      </c>
      <c r="P39">
        <v>36133</v>
      </c>
      <c r="Q39">
        <v>34117</v>
      </c>
      <c r="R39">
        <f t="shared" si="6"/>
        <v>-36133</v>
      </c>
      <c r="S39">
        <f t="shared" si="7"/>
        <v>105.90907758595422</v>
      </c>
      <c r="U39">
        <v>35</v>
      </c>
      <c r="V39" s="17">
        <f t="shared" si="10"/>
        <v>0.5550742169004819</v>
      </c>
      <c r="W39" s="17">
        <f t="shared" si="11"/>
        <v>0.5489769818084098</v>
      </c>
      <c r="X39">
        <f t="shared" si="8"/>
        <v>-0.5550742169004819</v>
      </c>
      <c r="Y39" s="17">
        <f t="shared" si="12"/>
        <v>0.7986886060493262</v>
      </c>
      <c r="Z39" s="17">
        <f t="shared" si="13"/>
        <v>0.7541266756866262</v>
      </c>
      <c r="AA39">
        <f t="shared" si="9"/>
        <v>-0.7986886060493262</v>
      </c>
    </row>
    <row r="40" spans="1:27" ht="12.75">
      <c r="A40" s="6"/>
      <c r="B40" s="2"/>
      <c r="C40" s="2"/>
      <c r="D40" s="2"/>
      <c r="E40" s="2"/>
      <c r="F40" s="2"/>
      <c r="G40" s="2"/>
      <c r="H40" s="2"/>
      <c r="I40" s="2"/>
      <c r="J40" s="7"/>
      <c r="K40">
        <v>36</v>
      </c>
      <c r="L40">
        <v>5968</v>
      </c>
      <c r="M40">
        <v>6082</v>
      </c>
      <c r="N40">
        <f t="shared" si="4"/>
        <v>-5968</v>
      </c>
      <c r="O40">
        <f t="shared" si="5"/>
        <v>98.12561657349556</v>
      </c>
      <c r="P40">
        <v>35664</v>
      </c>
      <c r="Q40">
        <v>33749</v>
      </c>
      <c r="R40">
        <f t="shared" si="6"/>
        <v>-35664</v>
      </c>
      <c r="S40">
        <f t="shared" si="7"/>
        <v>105.67424219976888</v>
      </c>
      <c r="U40">
        <v>36</v>
      </c>
      <c r="V40" s="17">
        <f t="shared" si="10"/>
        <v>0.4492382596232812</v>
      </c>
      <c r="W40" s="17">
        <f t="shared" si="11"/>
        <v>0.4578195534565677</v>
      </c>
      <c r="X40">
        <f t="shared" si="8"/>
        <v>-0.4492382596232812</v>
      </c>
      <c r="Y40" s="17">
        <f t="shared" si="12"/>
        <v>0.7883217680830037</v>
      </c>
      <c r="Z40" s="17">
        <f t="shared" si="13"/>
        <v>0.7459923550648635</v>
      </c>
      <c r="AA40">
        <f t="shared" si="9"/>
        <v>-0.7883217680830037</v>
      </c>
    </row>
    <row r="41" spans="1:27" ht="12.75">
      <c r="A41" s="8"/>
      <c r="B41" s="9"/>
      <c r="C41" s="9"/>
      <c r="D41" s="9"/>
      <c r="E41" s="9"/>
      <c r="F41" s="9"/>
      <c r="G41" s="9"/>
      <c r="H41" s="9"/>
      <c r="I41" s="9"/>
      <c r="J41" s="10"/>
      <c r="K41">
        <v>37</v>
      </c>
      <c r="L41">
        <v>7315</v>
      </c>
      <c r="M41">
        <v>7515</v>
      </c>
      <c r="N41">
        <f t="shared" si="4"/>
        <v>-7315</v>
      </c>
      <c r="O41">
        <f t="shared" si="5"/>
        <v>97.33865602129075</v>
      </c>
      <c r="P41">
        <v>35271</v>
      </c>
      <c r="Q41">
        <v>33335</v>
      </c>
      <c r="R41">
        <f t="shared" si="6"/>
        <v>-35271</v>
      </c>
      <c r="S41">
        <f t="shared" si="7"/>
        <v>105.80770961451927</v>
      </c>
      <c r="U41">
        <v>37</v>
      </c>
      <c r="V41" s="17">
        <f t="shared" si="10"/>
        <v>0.5506330209692195</v>
      </c>
      <c r="W41" s="17">
        <f t="shared" si="11"/>
        <v>0.5656879224311258</v>
      </c>
      <c r="X41">
        <f t="shared" si="8"/>
        <v>-0.5506330209692195</v>
      </c>
      <c r="Y41" s="17">
        <f t="shared" si="12"/>
        <v>0.7796348441581321</v>
      </c>
      <c r="Z41" s="17">
        <f t="shared" si="13"/>
        <v>0.7368412443653805</v>
      </c>
      <c r="AA41">
        <f t="shared" si="9"/>
        <v>-0.7796348441581321</v>
      </c>
    </row>
    <row r="42" spans="1:27" ht="12.75">
      <c r="A42" s="6" t="s">
        <v>5</v>
      </c>
      <c r="B42" s="2"/>
      <c r="C42" s="2"/>
      <c r="D42" s="12" t="s">
        <v>6</v>
      </c>
      <c r="E42" s="12"/>
      <c r="F42" s="2"/>
      <c r="G42" s="13" t="s">
        <v>7</v>
      </c>
      <c r="H42" s="2"/>
      <c r="I42" s="2"/>
      <c r="J42" s="7"/>
      <c r="K42">
        <v>38</v>
      </c>
      <c r="L42">
        <v>7699</v>
      </c>
      <c r="M42">
        <v>7784</v>
      </c>
      <c r="N42">
        <f t="shared" si="4"/>
        <v>-7699</v>
      </c>
      <c r="O42">
        <f t="shared" si="5"/>
        <v>98.90801644398766</v>
      </c>
      <c r="P42">
        <v>33662</v>
      </c>
      <c r="Q42">
        <v>32534</v>
      </c>
      <c r="R42">
        <f t="shared" si="6"/>
        <v>-33662</v>
      </c>
      <c r="S42">
        <f t="shared" si="7"/>
        <v>103.46714206676093</v>
      </c>
      <c r="U42">
        <v>38</v>
      </c>
      <c r="V42" s="17">
        <f t="shared" si="10"/>
        <v>0.5795384317760794</v>
      </c>
      <c r="W42" s="17">
        <f t="shared" si="11"/>
        <v>0.5859367648973896</v>
      </c>
      <c r="X42">
        <f t="shared" si="8"/>
        <v>-0.5795384317760794</v>
      </c>
      <c r="Y42" s="17">
        <f t="shared" si="12"/>
        <v>0.7440692955700445</v>
      </c>
      <c r="Z42" s="17">
        <f t="shared" si="13"/>
        <v>0.719135834533772</v>
      </c>
      <c r="AA42">
        <f t="shared" si="9"/>
        <v>-0.7440692955700445</v>
      </c>
    </row>
    <row r="43" spans="1:27" ht="12.75">
      <c r="A43" s="6"/>
      <c r="B43" s="2"/>
      <c r="C43" s="2"/>
      <c r="D43" s="14" t="s">
        <v>8</v>
      </c>
      <c r="E43" s="14" t="s">
        <v>9</v>
      </c>
      <c r="F43" s="14"/>
      <c r="G43" s="14" t="s">
        <v>8</v>
      </c>
      <c r="H43" s="14" t="s">
        <v>9</v>
      </c>
      <c r="I43" s="2"/>
      <c r="J43" s="7"/>
      <c r="K43">
        <v>39</v>
      </c>
      <c r="L43">
        <v>7759</v>
      </c>
      <c r="M43">
        <v>7716</v>
      </c>
      <c r="N43">
        <f t="shared" si="4"/>
        <v>-7759</v>
      </c>
      <c r="O43">
        <f t="shared" si="5"/>
        <v>100.55728356661483</v>
      </c>
      <c r="P43">
        <v>33244</v>
      </c>
      <c r="Q43">
        <v>31687</v>
      </c>
      <c r="R43">
        <f t="shared" si="6"/>
        <v>-33244</v>
      </c>
      <c r="S43">
        <f t="shared" si="7"/>
        <v>104.91368700097831</v>
      </c>
      <c r="U43">
        <v>39</v>
      </c>
      <c r="V43" s="17">
        <f t="shared" si="10"/>
        <v>0.5840549022146513</v>
      </c>
      <c r="W43" s="17">
        <f t="shared" si="11"/>
        <v>0.5808180984003415</v>
      </c>
      <c r="X43">
        <f t="shared" si="8"/>
        <v>-0.5840549022146513</v>
      </c>
      <c r="Y43" s="17">
        <f t="shared" si="12"/>
        <v>0.7348297683420641</v>
      </c>
      <c r="Z43" s="17">
        <f t="shared" si="13"/>
        <v>0.7004136346244431</v>
      </c>
      <c r="AA43">
        <f t="shared" si="9"/>
        <v>-0.7348297683420641</v>
      </c>
    </row>
    <row r="44" spans="1:27" ht="12.75">
      <c r="A44" s="6" t="s">
        <v>10</v>
      </c>
      <c r="B44" s="2"/>
      <c r="C44" s="2"/>
      <c r="D44" s="15">
        <v>26.914348114724817</v>
      </c>
      <c r="E44" s="15">
        <v>28.248954500822204</v>
      </c>
      <c r="F44" s="14"/>
      <c r="G44" s="15">
        <v>26.95679421193765</v>
      </c>
      <c r="H44" s="15">
        <v>28.29063841995055</v>
      </c>
      <c r="I44" s="2"/>
      <c r="J44" s="7"/>
      <c r="K44">
        <v>40</v>
      </c>
      <c r="L44">
        <v>7341</v>
      </c>
      <c r="M44">
        <v>7523</v>
      </c>
      <c r="N44">
        <f t="shared" si="4"/>
        <v>-7341</v>
      </c>
      <c r="O44">
        <f t="shared" si="5"/>
        <v>97.58075235943107</v>
      </c>
      <c r="P44">
        <v>32900</v>
      </c>
      <c r="Q44">
        <v>31425</v>
      </c>
      <c r="R44">
        <f t="shared" si="6"/>
        <v>-32900</v>
      </c>
      <c r="S44">
        <f t="shared" si="7"/>
        <v>104.6937151949085</v>
      </c>
      <c r="U44">
        <v>40</v>
      </c>
      <c r="V44" s="17">
        <f t="shared" si="10"/>
        <v>0.5525901581592673</v>
      </c>
      <c r="W44" s="17">
        <f t="shared" si="11"/>
        <v>0.566290118489602</v>
      </c>
      <c r="X44">
        <f t="shared" si="8"/>
        <v>-0.5525901581592673</v>
      </c>
      <c r="Y44" s="17">
        <f t="shared" si="12"/>
        <v>0.727225946891286</v>
      </c>
      <c r="Z44" s="17">
        <f t="shared" si="13"/>
        <v>0.694622352007862</v>
      </c>
      <c r="AA44">
        <f t="shared" si="9"/>
        <v>-0.727225946891286</v>
      </c>
    </row>
    <row r="45" spans="1:27" ht="12.75">
      <c r="A45" s="6" t="s">
        <v>11</v>
      </c>
      <c r="B45" s="2"/>
      <c r="C45" s="2"/>
      <c r="D45" s="15">
        <v>37.098729398897646</v>
      </c>
      <c r="E45" s="15">
        <v>39.640240829758426</v>
      </c>
      <c r="F45" s="14"/>
      <c r="G45" s="15">
        <v>37.12731903881074</v>
      </c>
      <c r="H45" s="15">
        <v>39.66613791622665</v>
      </c>
      <c r="I45" s="2"/>
      <c r="J45" s="7"/>
      <c r="K45">
        <v>41</v>
      </c>
      <c r="L45">
        <v>6512</v>
      </c>
      <c r="M45">
        <v>6664</v>
      </c>
      <c r="N45">
        <f t="shared" si="4"/>
        <v>-6512</v>
      </c>
      <c r="O45">
        <f t="shared" si="5"/>
        <v>97.71908763505402</v>
      </c>
      <c r="P45">
        <v>32574</v>
      </c>
      <c r="Q45">
        <v>31245</v>
      </c>
      <c r="R45">
        <f t="shared" si="6"/>
        <v>-32574</v>
      </c>
      <c r="S45">
        <f t="shared" si="7"/>
        <v>104.2534805568891</v>
      </c>
      <c r="U45">
        <v>41</v>
      </c>
      <c r="V45" s="17">
        <f t="shared" si="10"/>
        <v>0.4901875915996661</v>
      </c>
      <c r="W45" s="17">
        <f t="shared" si="11"/>
        <v>0.5016293167107148</v>
      </c>
      <c r="X45">
        <f t="shared" si="8"/>
        <v>-0.4901875915996661</v>
      </c>
      <c r="Y45" s="17">
        <f t="shared" si="12"/>
        <v>0.7200199998187461</v>
      </c>
      <c r="Z45" s="17">
        <f t="shared" si="13"/>
        <v>0.6906436082254781</v>
      </c>
      <c r="AA45">
        <f t="shared" si="9"/>
        <v>-0.7200199998187461</v>
      </c>
    </row>
    <row r="46" spans="1:27" ht="12.75">
      <c r="A46" s="6"/>
      <c r="B46" s="2"/>
      <c r="C46" s="2"/>
      <c r="D46" s="2"/>
      <c r="E46" s="2"/>
      <c r="F46" s="2"/>
      <c r="G46" s="2"/>
      <c r="H46" s="2"/>
      <c r="I46" s="2"/>
      <c r="J46" s="7"/>
      <c r="K46">
        <v>42</v>
      </c>
      <c r="L46">
        <v>6685</v>
      </c>
      <c r="M46">
        <v>7032</v>
      </c>
      <c r="N46">
        <f t="shared" si="4"/>
        <v>-6685</v>
      </c>
      <c r="O46">
        <f t="shared" si="5"/>
        <v>95.06541524459614</v>
      </c>
      <c r="P46">
        <v>32927</v>
      </c>
      <c r="Q46">
        <v>31358</v>
      </c>
      <c r="R46">
        <f t="shared" si="6"/>
        <v>-32927</v>
      </c>
      <c r="S46">
        <f t="shared" si="7"/>
        <v>105.00350787677786</v>
      </c>
      <c r="U46">
        <v>42</v>
      </c>
      <c r="V46" s="17">
        <f t="shared" si="10"/>
        <v>0.503210081364215</v>
      </c>
      <c r="W46" s="17">
        <f t="shared" si="11"/>
        <v>0.5293303354006222</v>
      </c>
      <c r="X46">
        <f t="shared" si="8"/>
        <v>-0.503210081364215</v>
      </c>
      <c r="Y46" s="17">
        <f t="shared" si="12"/>
        <v>0.7278227584586435</v>
      </c>
      <c r="Z46" s="17">
        <f t="shared" si="13"/>
        <v>0.6931413751555302</v>
      </c>
      <c r="AA46">
        <f t="shared" si="9"/>
        <v>-0.7278227584586435</v>
      </c>
    </row>
    <row r="47" spans="1:27" ht="12.75">
      <c r="A47" s="8"/>
      <c r="B47" s="9"/>
      <c r="C47" s="9"/>
      <c r="D47" s="9"/>
      <c r="E47" s="9"/>
      <c r="F47" s="9"/>
      <c r="G47" s="9"/>
      <c r="H47" s="9"/>
      <c r="I47" s="9"/>
      <c r="J47" s="10"/>
      <c r="K47">
        <v>43</v>
      </c>
      <c r="L47">
        <v>6069</v>
      </c>
      <c r="M47">
        <v>6441</v>
      </c>
      <c r="N47">
        <f t="shared" si="4"/>
        <v>-6069</v>
      </c>
      <c r="O47">
        <f t="shared" si="5"/>
        <v>94.22449930135072</v>
      </c>
      <c r="P47">
        <v>32568</v>
      </c>
      <c r="Q47">
        <v>31382</v>
      </c>
      <c r="R47">
        <f t="shared" si="6"/>
        <v>-32568</v>
      </c>
      <c r="S47">
        <f t="shared" si="7"/>
        <v>103.77923650500287</v>
      </c>
      <c r="U47">
        <v>43</v>
      </c>
      <c r="V47" s="17">
        <f t="shared" si="10"/>
        <v>0.45684098486154384</v>
      </c>
      <c r="W47" s="17">
        <f t="shared" si="11"/>
        <v>0.4848431015806894</v>
      </c>
      <c r="X47">
        <f t="shared" si="8"/>
        <v>-0.45684098486154384</v>
      </c>
      <c r="Y47" s="17">
        <f t="shared" si="12"/>
        <v>0.719887375026</v>
      </c>
      <c r="Z47" s="17">
        <f t="shared" si="13"/>
        <v>0.6936718743265147</v>
      </c>
      <c r="AA47">
        <f t="shared" si="9"/>
        <v>-0.719887375026</v>
      </c>
    </row>
    <row r="48" spans="1:27" ht="12.75">
      <c r="A48" s="3" t="s">
        <v>12</v>
      </c>
      <c r="B48" s="4"/>
      <c r="C48" s="4"/>
      <c r="D48" s="4"/>
      <c r="E48" s="4"/>
      <c r="F48" s="4"/>
      <c r="G48" s="4"/>
      <c r="H48" s="4"/>
      <c r="I48" s="4"/>
      <c r="J48" s="5"/>
      <c r="K48">
        <v>44</v>
      </c>
      <c r="L48">
        <v>6754</v>
      </c>
      <c r="M48">
        <v>7041</v>
      </c>
      <c r="N48">
        <f t="shared" si="4"/>
        <v>-6754</v>
      </c>
      <c r="O48">
        <f t="shared" si="5"/>
        <v>95.92387444965203</v>
      </c>
      <c r="P48">
        <v>32034</v>
      </c>
      <c r="Q48">
        <v>31146</v>
      </c>
      <c r="R48">
        <f t="shared" si="6"/>
        <v>-32034</v>
      </c>
      <c r="S48">
        <f t="shared" si="7"/>
        <v>102.85108842226931</v>
      </c>
      <c r="U48">
        <v>44</v>
      </c>
      <c r="V48" s="17">
        <f t="shared" si="10"/>
        <v>0.5084040223685726</v>
      </c>
      <c r="W48" s="17">
        <f t="shared" si="11"/>
        <v>0.530007805966408</v>
      </c>
      <c r="X48">
        <f t="shared" si="8"/>
        <v>-0.5084040223685726</v>
      </c>
      <c r="Y48" s="17">
        <f t="shared" si="12"/>
        <v>0.7080837684715943</v>
      </c>
      <c r="Z48" s="17">
        <f t="shared" si="13"/>
        <v>0.6884552991451669</v>
      </c>
      <c r="AA48">
        <f t="shared" si="9"/>
        <v>-0.7080837684715943</v>
      </c>
    </row>
    <row r="49" spans="1:27" ht="12.75">
      <c r="A49" s="6"/>
      <c r="B49" s="2"/>
      <c r="C49" s="2"/>
      <c r="D49" s="2"/>
      <c r="E49" s="2"/>
      <c r="F49" s="2"/>
      <c r="G49" s="2"/>
      <c r="H49" s="2"/>
      <c r="I49" s="2"/>
      <c r="J49" s="7"/>
      <c r="K49">
        <v>45</v>
      </c>
      <c r="L49">
        <v>6690</v>
      </c>
      <c r="M49">
        <v>7040</v>
      </c>
      <c r="N49">
        <f t="shared" si="4"/>
        <v>-6690</v>
      </c>
      <c r="O49">
        <f t="shared" si="5"/>
        <v>95.0284090909091</v>
      </c>
      <c r="P49">
        <v>32390</v>
      </c>
      <c r="Q49">
        <v>31616</v>
      </c>
      <c r="R49">
        <f t="shared" si="6"/>
        <v>-32390</v>
      </c>
      <c r="S49">
        <f t="shared" si="7"/>
        <v>102.44812753036437</v>
      </c>
      <c r="U49">
        <v>45</v>
      </c>
      <c r="V49" s="17">
        <f t="shared" si="10"/>
        <v>0.5035864539007626</v>
      </c>
      <c r="W49" s="17">
        <f t="shared" si="11"/>
        <v>0.5299325314590985</v>
      </c>
      <c r="X49">
        <f t="shared" si="8"/>
        <v>-0.5035864539007626</v>
      </c>
      <c r="Y49" s="17">
        <f t="shared" si="12"/>
        <v>0.7159528395078648</v>
      </c>
      <c r="Z49" s="17">
        <f t="shared" si="13"/>
        <v>0.6988442412436139</v>
      </c>
      <c r="AA49">
        <f t="shared" si="9"/>
        <v>-0.7159528395078648</v>
      </c>
    </row>
    <row r="50" spans="1:27" ht="12.75">
      <c r="A50" s="6"/>
      <c r="B50" s="13">
        <v>1845</v>
      </c>
      <c r="C50" s="13">
        <v>2001</v>
      </c>
      <c r="D50" s="2"/>
      <c r="E50" s="2"/>
      <c r="F50" s="2"/>
      <c r="G50" s="2"/>
      <c r="H50" s="2"/>
      <c r="I50" s="2"/>
      <c r="J50" s="7"/>
      <c r="K50">
        <v>46</v>
      </c>
      <c r="L50">
        <v>6607</v>
      </c>
      <c r="M50">
        <v>6999</v>
      </c>
      <c r="N50">
        <f t="shared" si="4"/>
        <v>-6607</v>
      </c>
      <c r="O50">
        <f t="shared" si="5"/>
        <v>94.39919988569795</v>
      </c>
      <c r="P50">
        <v>31971</v>
      </c>
      <c r="Q50">
        <v>30890</v>
      </c>
      <c r="R50">
        <f t="shared" si="6"/>
        <v>-31971</v>
      </c>
      <c r="S50">
        <f t="shared" si="7"/>
        <v>103.49951440595662</v>
      </c>
      <c r="U50">
        <v>46</v>
      </c>
      <c r="V50" s="17">
        <f t="shared" si="10"/>
        <v>0.49733866979407154</v>
      </c>
      <c r="W50" s="17">
        <f t="shared" si="11"/>
        <v>0.5268462766594076</v>
      </c>
      <c r="X50">
        <f t="shared" si="8"/>
        <v>-0.49733866979407154</v>
      </c>
      <c r="Y50" s="17">
        <f t="shared" si="12"/>
        <v>0.70669120814776</v>
      </c>
      <c r="Z50" s="17">
        <f t="shared" si="13"/>
        <v>0.682796641321332</v>
      </c>
      <c r="AA50">
        <f t="shared" si="9"/>
        <v>-0.70669120814776</v>
      </c>
    </row>
    <row r="51" spans="1:27" ht="12.75">
      <c r="A51" s="6" t="s">
        <v>13</v>
      </c>
      <c r="B51" s="16">
        <v>0.9337024696910812</v>
      </c>
      <c r="C51" s="16">
        <v>0.6511363686132186</v>
      </c>
      <c r="D51" s="2"/>
      <c r="E51" s="2"/>
      <c r="F51" s="2"/>
      <c r="G51" s="2"/>
      <c r="H51" s="2"/>
      <c r="I51" s="2"/>
      <c r="J51" s="7"/>
      <c r="K51">
        <v>47</v>
      </c>
      <c r="L51">
        <v>6386</v>
      </c>
      <c r="M51">
        <v>6783</v>
      </c>
      <c r="N51">
        <f t="shared" si="4"/>
        <v>-6386</v>
      </c>
      <c r="O51">
        <f t="shared" si="5"/>
        <v>94.14713253722542</v>
      </c>
      <c r="P51">
        <v>31268</v>
      </c>
      <c r="Q51">
        <v>30435</v>
      </c>
      <c r="R51">
        <f t="shared" si="6"/>
        <v>-31268</v>
      </c>
      <c r="S51">
        <f t="shared" si="7"/>
        <v>102.73698045013964</v>
      </c>
      <c r="U51">
        <v>47</v>
      </c>
      <c r="V51" s="17">
        <f t="shared" si="10"/>
        <v>0.4807030036786652</v>
      </c>
      <c r="W51" s="17">
        <f t="shared" si="11"/>
        <v>0.510586983080549</v>
      </c>
      <c r="X51">
        <f t="shared" si="8"/>
        <v>-0.4807030036786652</v>
      </c>
      <c r="Y51" s="17">
        <f t="shared" si="12"/>
        <v>0.6911520032643382</v>
      </c>
      <c r="Z51" s="17">
        <f t="shared" si="13"/>
        <v>0.6727392612047504</v>
      </c>
      <c r="AA51">
        <f t="shared" si="9"/>
        <v>-0.6911520032643382</v>
      </c>
    </row>
    <row r="52" spans="1:27" ht="12.75">
      <c r="A52" s="6" t="s">
        <v>14</v>
      </c>
      <c r="B52" s="16">
        <v>0.517142639922136</v>
      </c>
      <c r="C52" s="16">
        <v>0.6056434943891976</v>
      </c>
      <c r="D52" s="2"/>
      <c r="E52" s="2"/>
      <c r="F52" s="2"/>
      <c r="G52" s="2"/>
      <c r="H52" s="2"/>
      <c r="I52" s="2"/>
      <c r="J52" s="7"/>
      <c r="K52">
        <v>48</v>
      </c>
      <c r="L52">
        <v>6305</v>
      </c>
      <c r="M52">
        <v>6729</v>
      </c>
      <c r="N52">
        <f t="shared" si="4"/>
        <v>-6305</v>
      </c>
      <c r="O52">
        <f t="shared" si="5"/>
        <v>93.69891514340912</v>
      </c>
      <c r="P52">
        <v>31107</v>
      </c>
      <c r="Q52">
        <v>30368</v>
      </c>
      <c r="R52">
        <f t="shared" si="6"/>
        <v>-31107</v>
      </c>
      <c r="S52">
        <f t="shared" si="7"/>
        <v>102.43348261327714</v>
      </c>
      <c r="U52">
        <v>48</v>
      </c>
      <c r="V52" s="17">
        <f t="shared" si="10"/>
        <v>0.47460576858659315</v>
      </c>
      <c r="W52" s="17">
        <f t="shared" si="11"/>
        <v>0.5065221596858344</v>
      </c>
      <c r="X52">
        <f t="shared" si="8"/>
        <v>-0.47460576858659315</v>
      </c>
      <c r="Y52" s="17">
        <f t="shared" si="12"/>
        <v>0.6875932379923171</v>
      </c>
      <c r="Z52" s="17">
        <f t="shared" si="13"/>
        <v>0.6712582843524185</v>
      </c>
      <c r="AA52">
        <f t="shared" si="9"/>
        <v>-0.6875932379923171</v>
      </c>
    </row>
    <row r="53" spans="1:27" ht="12.75">
      <c r="A53" s="6" t="s">
        <v>15</v>
      </c>
      <c r="B53" s="16">
        <v>1.0710049854862798</v>
      </c>
      <c r="C53" s="16">
        <v>1.535776602572187</v>
      </c>
      <c r="D53" s="2"/>
      <c r="E53" s="2"/>
      <c r="F53" s="2"/>
      <c r="G53" s="2"/>
      <c r="H53" s="2"/>
      <c r="I53" s="2"/>
      <c r="J53" s="7"/>
      <c r="K53">
        <v>49</v>
      </c>
      <c r="L53">
        <v>5928</v>
      </c>
      <c r="M53">
        <v>6364</v>
      </c>
      <c r="N53">
        <f t="shared" si="4"/>
        <v>-5928</v>
      </c>
      <c r="O53">
        <f t="shared" si="5"/>
        <v>93.14896291640477</v>
      </c>
      <c r="P53">
        <v>30907</v>
      </c>
      <c r="Q53">
        <v>29709</v>
      </c>
      <c r="R53">
        <f t="shared" si="6"/>
        <v>-30907</v>
      </c>
      <c r="S53">
        <f t="shared" si="7"/>
        <v>104.03244807970648</v>
      </c>
      <c r="U53">
        <v>49</v>
      </c>
      <c r="V53" s="17">
        <f t="shared" si="10"/>
        <v>0.44622727933089995</v>
      </c>
      <c r="W53" s="17">
        <f t="shared" si="11"/>
        <v>0.4790469645178555</v>
      </c>
      <c r="X53">
        <f t="shared" si="8"/>
        <v>-0.44622727933089995</v>
      </c>
      <c r="Y53" s="17">
        <f t="shared" si="12"/>
        <v>0.683172411567446</v>
      </c>
      <c r="Z53" s="17">
        <f t="shared" si="13"/>
        <v>0.6566916612824685</v>
      </c>
      <c r="AA53">
        <f t="shared" si="9"/>
        <v>-0.683172411567446</v>
      </c>
    </row>
    <row r="54" spans="1:27" ht="12.75">
      <c r="A54" s="6"/>
      <c r="B54" s="2"/>
      <c r="C54" s="2"/>
      <c r="D54" s="2"/>
      <c r="E54" s="2"/>
      <c r="F54" s="2"/>
      <c r="G54" s="2"/>
      <c r="H54" s="2"/>
      <c r="I54" s="2"/>
      <c r="J54" s="7"/>
      <c r="K54">
        <v>50</v>
      </c>
      <c r="L54">
        <v>5946</v>
      </c>
      <c r="M54">
        <v>6412</v>
      </c>
      <c r="N54">
        <f t="shared" si="4"/>
        <v>-5946</v>
      </c>
      <c r="O54">
        <f t="shared" si="5"/>
        <v>92.73237679351216</v>
      </c>
      <c r="P54">
        <v>29882</v>
      </c>
      <c r="Q54">
        <v>28312</v>
      </c>
      <c r="R54">
        <f t="shared" si="6"/>
        <v>-29882</v>
      </c>
      <c r="S54">
        <f t="shared" si="7"/>
        <v>105.54535179429217</v>
      </c>
      <c r="U54">
        <v>50</v>
      </c>
      <c r="V54" s="17">
        <f t="shared" si="10"/>
        <v>0.44758222046247154</v>
      </c>
      <c r="W54" s="17">
        <f t="shared" si="11"/>
        <v>0.482660140868713</v>
      </c>
      <c r="X54">
        <f t="shared" si="8"/>
        <v>-0.44758222046247154</v>
      </c>
      <c r="Y54" s="17">
        <f t="shared" si="12"/>
        <v>0.660515676139982</v>
      </c>
      <c r="Z54" s="17">
        <f t="shared" si="13"/>
        <v>0.6258121887047443</v>
      </c>
      <c r="AA54">
        <f t="shared" si="9"/>
        <v>-0.660515676139982</v>
      </c>
    </row>
    <row r="55" spans="1:27" ht="12.75">
      <c r="A55" s="6" t="s">
        <v>16</v>
      </c>
      <c r="B55" s="2"/>
      <c r="C55" s="2"/>
      <c r="D55" s="2"/>
      <c r="E55" s="2"/>
      <c r="F55" s="2"/>
      <c r="G55" s="2"/>
      <c r="H55" s="2"/>
      <c r="I55" s="2"/>
      <c r="J55" s="7"/>
      <c r="K55">
        <v>51</v>
      </c>
      <c r="L55">
        <v>6029</v>
      </c>
      <c r="M55">
        <v>6539</v>
      </c>
      <c r="N55">
        <f t="shared" si="4"/>
        <v>-6029</v>
      </c>
      <c r="O55">
        <f t="shared" si="5"/>
        <v>92.20064230004589</v>
      </c>
      <c r="P55">
        <v>30446</v>
      </c>
      <c r="Q55">
        <v>29075</v>
      </c>
      <c r="R55">
        <f t="shared" si="6"/>
        <v>-30446</v>
      </c>
      <c r="S55">
        <f t="shared" si="7"/>
        <v>104.71539122957867</v>
      </c>
      <c r="U55">
        <v>51</v>
      </c>
      <c r="V55" s="17">
        <f t="shared" si="10"/>
        <v>0.4538300045691626</v>
      </c>
      <c r="W55" s="17">
        <f t="shared" si="11"/>
        <v>0.4922200032970234</v>
      </c>
      <c r="X55">
        <f t="shared" si="8"/>
        <v>-0.4538300045691626</v>
      </c>
      <c r="Y55" s="17">
        <f t="shared" si="12"/>
        <v>0.6729824066581183</v>
      </c>
      <c r="Z55" s="17">
        <f t="shared" si="13"/>
        <v>0.6426776415156273</v>
      </c>
      <c r="AA55">
        <f t="shared" si="9"/>
        <v>-0.6729824066581183</v>
      </c>
    </row>
    <row r="56" spans="1:27" ht="12.75">
      <c r="A56" s="6" t="s">
        <v>21</v>
      </c>
      <c r="B56" s="2"/>
      <c r="C56" s="2"/>
      <c r="D56" s="2"/>
      <c r="E56" s="2"/>
      <c r="F56" s="2"/>
      <c r="G56" s="2"/>
      <c r="H56" s="2"/>
      <c r="I56" s="2"/>
      <c r="J56" s="7"/>
      <c r="K56">
        <v>52</v>
      </c>
      <c r="L56">
        <v>5930</v>
      </c>
      <c r="M56">
        <v>6441</v>
      </c>
      <c r="N56">
        <f t="shared" si="4"/>
        <v>-5930</v>
      </c>
      <c r="O56">
        <f t="shared" si="5"/>
        <v>92.0664493091135</v>
      </c>
      <c r="P56">
        <v>30543</v>
      </c>
      <c r="Q56">
        <v>29233</v>
      </c>
      <c r="R56">
        <f t="shared" si="6"/>
        <v>-30543</v>
      </c>
      <c r="S56">
        <f t="shared" si="7"/>
        <v>104.48123695823213</v>
      </c>
      <c r="U56">
        <v>52</v>
      </c>
      <c r="V56" s="17">
        <f t="shared" si="10"/>
        <v>0.44637782834551903</v>
      </c>
      <c r="W56" s="17">
        <f t="shared" si="11"/>
        <v>0.4848431015806894</v>
      </c>
      <c r="X56">
        <f t="shared" si="8"/>
        <v>-0.44637782834551903</v>
      </c>
      <c r="Y56" s="17">
        <f t="shared" si="12"/>
        <v>0.6751265074741807</v>
      </c>
      <c r="Z56" s="17">
        <f t="shared" si="13"/>
        <v>0.6461700943912754</v>
      </c>
      <c r="AA56">
        <f t="shared" si="9"/>
        <v>-0.6751265074741807</v>
      </c>
    </row>
    <row r="57" spans="1:27" ht="12.75">
      <c r="A57" s="8" t="s">
        <v>17</v>
      </c>
      <c r="B57" s="9"/>
      <c r="C57" s="9"/>
      <c r="D57" s="9"/>
      <c r="E57" s="9"/>
      <c r="F57" s="9"/>
      <c r="G57" s="9"/>
      <c r="H57" s="9"/>
      <c r="I57" s="9"/>
      <c r="J57" s="10"/>
      <c r="K57">
        <v>53</v>
      </c>
      <c r="L57">
        <v>5868</v>
      </c>
      <c r="M57">
        <v>6423</v>
      </c>
      <c r="N57">
        <f t="shared" si="4"/>
        <v>-5868</v>
      </c>
      <c r="O57">
        <f t="shared" si="5"/>
        <v>91.359177954227</v>
      </c>
      <c r="P57">
        <v>31217</v>
      </c>
      <c r="Q57">
        <v>29632</v>
      </c>
      <c r="R57">
        <f t="shared" si="6"/>
        <v>-31217</v>
      </c>
      <c r="S57">
        <f t="shared" si="7"/>
        <v>105.34894708423326</v>
      </c>
      <c r="U57">
        <v>53</v>
      </c>
      <c r="V57" s="17">
        <f t="shared" si="10"/>
        <v>0.4417108088923281</v>
      </c>
      <c r="W57" s="17">
        <f t="shared" si="11"/>
        <v>0.4834881604491178</v>
      </c>
      <c r="X57">
        <f t="shared" si="8"/>
        <v>-0.4417108088923281</v>
      </c>
      <c r="Y57" s="17">
        <f t="shared" si="12"/>
        <v>0.6900246925259961</v>
      </c>
      <c r="Z57" s="17">
        <f t="shared" si="13"/>
        <v>0.6549896431088932</v>
      </c>
      <c r="AA57">
        <f t="shared" si="9"/>
        <v>-0.6900246925259961</v>
      </c>
    </row>
    <row r="58" spans="11:27" ht="12.75">
      <c r="K58">
        <v>54</v>
      </c>
      <c r="L58">
        <v>5371</v>
      </c>
      <c r="M58">
        <v>5913</v>
      </c>
      <c r="N58">
        <f t="shared" si="4"/>
        <v>-5371</v>
      </c>
      <c r="O58">
        <f t="shared" si="5"/>
        <v>90.83375613055978</v>
      </c>
      <c r="P58">
        <v>31635</v>
      </c>
      <c r="Q58">
        <v>30642</v>
      </c>
      <c r="R58">
        <f t="shared" si="6"/>
        <v>-31635</v>
      </c>
      <c r="S58">
        <f t="shared" si="7"/>
        <v>103.24065008811435</v>
      </c>
      <c r="U58">
        <v>54</v>
      </c>
      <c r="V58" s="17">
        <f t="shared" si="10"/>
        <v>0.4042993787594912</v>
      </c>
      <c r="W58" s="17">
        <f t="shared" si="11"/>
        <v>0.445098161721257</v>
      </c>
      <c r="X58">
        <f t="shared" si="8"/>
        <v>-0.4042993787594912</v>
      </c>
      <c r="Y58" s="17">
        <f t="shared" si="12"/>
        <v>0.6992642197539766</v>
      </c>
      <c r="Z58" s="17">
        <f t="shared" si="13"/>
        <v>0.6773148165544919</v>
      </c>
      <c r="AA58">
        <f t="shared" si="9"/>
        <v>-0.6992642197539766</v>
      </c>
    </row>
    <row r="59" spans="11:27" ht="12.75">
      <c r="K59">
        <v>55</v>
      </c>
      <c r="L59">
        <v>5095</v>
      </c>
      <c r="M59">
        <v>5635</v>
      </c>
      <c r="N59">
        <f t="shared" si="4"/>
        <v>-5095</v>
      </c>
      <c r="O59">
        <f t="shared" si="5"/>
        <v>90.4170363797693</v>
      </c>
      <c r="P59">
        <v>32884</v>
      </c>
      <c r="Q59">
        <v>31739</v>
      </c>
      <c r="R59">
        <f t="shared" si="6"/>
        <v>-32884</v>
      </c>
      <c r="S59">
        <f t="shared" si="7"/>
        <v>103.60754907211947</v>
      </c>
      <c r="U59">
        <v>55</v>
      </c>
      <c r="V59" s="17">
        <f t="shared" si="10"/>
        <v>0.3835236147420606</v>
      </c>
      <c r="W59" s="17">
        <f t="shared" si="11"/>
        <v>0.4241718486892074</v>
      </c>
      <c r="X59">
        <f t="shared" si="8"/>
        <v>-0.3835236147420606</v>
      </c>
      <c r="Y59" s="17">
        <f t="shared" si="12"/>
        <v>0.7268722807772963</v>
      </c>
      <c r="Z59" s="17">
        <f t="shared" si="13"/>
        <v>0.7015630494949096</v>
      </c>
      <c r="AA59">
        <f t="shared" si="9"/>
        <v>-0.7268722807772963</v>
      </c>
    </row>
    <row r="60" spans="11:27" ht="12.75">
      <c r="K60">
        <v>56</v>
      </c>
      <c r="L60">
        <v>4709</v>
      </c>
      <c r="M60">
        <v>5240</v>
      </c>
      <c r="N60">
        <f t="shared" si="4"/>
        <v>-4709</v>
      </c>
      <c r="O60">
        <f t="shared" si="5"/>
        <v>89.86641221374046</v>
      </c>
      <c r="P60">
        <v>29297</v>
      </c>
      <c r="Q60">
        <v>28453</v>
      </c>
      <c r="R60">
        <f t="shared" si="6"/>
        <v>-29297</v>
      </c>
      <c r="S60">
        <f t="shared" si="7"/>
        <v>102.96629529399361</v>
      </c>
      <c r="U60">
        <v>56</v>
      </c>
      <c r="V60" s="17">
        <f t="shared" si="10"/>
        <v>0.35446765492058163</v>
      </c>
      <c r="W60" s="17">
        <f t="shared" si="11"/>
        <v>0.3944384183019426</v>
      </c>
      <c r="X60">
        <f t="shared" si="8"/>
        <v>-0.35446765492058163</v>
      </c>
      <c r="Y60" s="17">
        <f t="shared" si="12"/>
        <v>0.6475847588472341</v>
      </c>
      <c r="Z60" s="17">
        <f t="shared" si="13"/>
        <v>0.6289288713342783</v>
      </c>
      <c r="AA60">
        <f t="shared" si="9"/>
        <v>-0.6475847588472341</v>
      </c>
    </row>
    <row r="61" spans="11:27" ht="12.75">
      <c r="K61">
        <v>57</v>
      </c>
      <c r="L61">
        <v>4571</v>
      </c>
      <c r="M61">
        <v>5097</v>
      </c>
      <c r="N61">
        <f t="shared" si="4"/>
        <v>-4571</v>
      </c>
      <c r="O61">
        <f t="shared" si="5"/>
        <v>89.6802040415931</v>
      </c>
      <c r="P61">
        <v>28224</v>
      </c>
      <c r="Q61">
        <v>27183</v>
      </c>
      <c r="R61">
        <f t="shared" si="6"/>
        <v>-28224</v>
      </c>
      <c r="S61">
        <f t="shared" si="7"/>
        <v>103.82959938196667</v>
      </c>
      <c r="U61">
        <v>57</v>
      </c>
      <c r="V61" s="17">
        <f t="shared" si="10"/>
        <v>0.34407977291186637</v>
      </c>
      <c r="W61" s="17">
        <f t="shared" si="11"/>
        <v>0.3836741637566797</v>
      </c>
      <c r="X61">
        <f t="shared" si="8"/>
        <v>-0.34407977291186637</v>
      </c>
      <c r="Y61" s="17">
        <f t="shared" si="12"/>
        <v>0.623867025077801</v>
      </c>
      <c r="Z61" s="17">
        <f t="shared" si="13"/>
        <v>0.6008566235363473</v>
      </c>
      <c r="AA61">
        <f t="shared" si="9"/>
        <v>-0.623867025077801</v>
      </c>
    </row>
    <row r="62" spans="11:27" ht="12.75">
      <c r="K62">
        <v>58</v>
      </c>
      <c r="L62">
        <v>4151</v>
      </c>
      <c r="M62">
        <v>4679</v>
      </c>
      <c r="N62">
        <f t="shared" si="4"/>
        <v>-4151</v>
      </c>
      <c r="O62">
        <f t="shared" si="5"/>
        <v>88.71553750801453</v>
      </c>
      <c r="P62">
        <v>24748</v>
      </c>
      <c r="Q62">
        <v>24297</v>
      </c>
      <c r="R62">
        <f t="shared" si="6"/>
        <v>-24748</v>
      </c>
      <c r="S62">
        <f t="shared" si="7"/>
        <v>101.85619623821871</v>
      </c>
      <c r="U62">
        <v>58</v>
      </c>
      <c r="V62" s="17">
        <f t="shared" si="10"/>
        <v>0.3124644798418633</v>
      </c>
      <c r="W62" s="17">
        <f t="shared" si="11"/>
        <v>0.3522094197012957</v>
      </c>
      <c r="X62">
        <f t="shared" si="8"/>
        <v>-0.3124644798418633</v>
      </c>
      <c r="Y62" s="17">
        <f t="shared" si="12"/>
        <v>0.5470330618135424</v>
      </c>
      <c r="Z62" s="17">
        <f t="shared" si="13"/>
        <v>0.5370640982254582</v>
      </c>
      <c r="AA62">
        <f t="shared" si="9"/>
        <v>-0.5470330618135424</v>
      </c>
    </row>
    <row r="63" spans="11:27" ht="12.75">
      <c r="K63">
        <v>59</v>
      </c>
      <c r="L63">
        <v>4143</v>
      </c>
      <c r="M63">
        <v>4712</v>
      </c>
      <c r="N63">
        <f t="shared" si="4"/>
        <v>-4143</v>
      </c>
      <c r="O63">
        <f t="shared" si="5"/>
        <v>87.92444821731749</v>
      </c>
      <c r="P63">
        <v>22526</v>
      </c>
      <c r="Q63">
        <v>22440</v>
      </c>
      <c r="R63">
        <f t="shared" si="6"/>
        <v>-22526</v>
      </c>
      <c r="S63">
        <f t="shared" si="7"/>
        <v>100.38324420677363</v>
      </c>
      <c r="U63">
        <v>59</v>
      </c>
      <c r="V63" s="17">
        <f t="shared" si="10"/>
        <v>0.31186228378338704</v>
      </c>
      <c r="W63" s="17">
        <f t="shared" si="11"/>
        <v>0.3546934784425102</v>
      </c>
      <c r="X63">
        <f t="shared" si="8"/>
        <v>-0.31186228378338704</v>
      </c>
      <c r="Y63" s="17">
        <f t="shared" si="12"/>
        <v>0.49791768023322514</v>
      </c>
      <c r="Z63" s="17">
        <f t="shared" si="13"/>
        <v>0.49601672487053056</v>
      </c>
      <c r="AA63">
        <f t="shared" si="9"/>
        <v>-0.49791768023322514</v>
      </c>
    </row>
    <row r="64" spans="11:27" ht="12.75">
      <c r="K64">
        <v>60</v>
      </c>
      <c r="L64">
        <v>3699</v>
      </c>
      <c r="M64">
        <v>4329</v>
      </c>
      <c r="N64">
        <f t="shared" si="4"/>
        <v>-3699</v>
      </c>
      <c r="O64">
        <f t="shared" si="5"/>
        <v>85.44698544698545</v>
      </c>
      <c r="P64">
        <v>19528</v>
      </c>
      <c r="Q64">
        <v>19750</v>
      </c>
      <c r="R64">
        <f t="shared" si="6"/>
        <v>-19528</v>
      </c>
      <c r="S64">
        <f t="shared" si="7"/>
        <v>98.87594936708861</v>
      </c>
      <c r="U64">
        <v>60</v>
      </c>
      <c r="V64" s="17">
        <f t="shared" si="10"/>
        <v>0.27844040253795527</v>
      </c>
      <c r="W64" s="17">
        <f t="shared" si="11"/>
        <v>0.32586334214295987</v>
      </c>
      <c r="X64">
        <f t="shared" si="8"/>
        <v>-0.27844040253795527</v>
      </c>
      <c r="Y64" s="17">
        <f t="shared" si="12"/>
        <v>0.43164949212440823</v>
      </c>
      <c r="Z64" s="17">
        <f t="shared" si="13"/>
        <v>0.4365566094560151</v>
      </c>
      <c r="AA64">
        <f t="shared" si="9"/>
        <v>-0.43164949212440823</v>
      </c>
    </row>
    <row r="65" spans="11:27" ht="12.75">
      <c r="K65">
        <v>61</v>
      </c>
      <c r="L65">
        <v>3731</v>
      </c>
      <c r="M65">
        <v>4406</v>
      </c>
      <c r="N65">
        <f t="shared" si="4"/>
        <v>-3731</v>
      </c>
      <c r="O65">
        <f t="shared" si="5"/>
        <v>84.67998184294144</v>
      </c>
      <c r="P65">
        <v>20182</v>
      </c>
      <c r="Q65">
        <v>20330</v>
      </c>
      <c r="R65">
        <f t="shared" si="6"/>
        <v>-20182</v>
      </c>
      <c r="S65">
        <f t="shared" si="7"/>
        <v>99.27201180521396</v>
      </c>
      <c r="U65">
        <v>61</v>
      </c>
      <c r="V65" s="17">
        <f t="shared" si="10"/>
        <v>0.28084918677186027</v>
      </c>
      <c r="W65" s="17">
        <f t="shared" si="11"/>
        <v>0.33165947920579375</v>
      </c>
      <c r="X65">
        <f t="shared" si="8"/>
        <v>-0.28084918677186027</v>
      </c>
      <c r="Y65" s="17">
        <f t="shared" si="12"/>
        <v>0.44610559453373655</v>
      </c>
      <c r="Z65" s="17">
        <f t="shared" si="13"/>
        <v>0.44937700608814113</v>
      </c>
      <c r="AA65">
        <f t="shared" si="9"/>
        <v>-0.44610559453373655</v>
      </c>
    </row>
    <row r="66" spans="11:27" ht="12.75">
      <c r="K66">
        <v>62</v>
      </c>
      <c r="L66">
        <v>3214</v>
      </c>
      <c r="M66">
        <v>3837</v>
      </c>
      <c r="N66">
        <f t="shared" si="4"/>
        <v>-3214</v>
      </c>
      <c r="O66">
        <f t="shared" si="5"/>
        <v>83.7633567891582</v>
      </c>
      <c r="P66">
        <v>19216</v>
      </c>
      <c r="Q66">
        <v>19861</v>
      </c>
      <c r="R66">
        <f t="shared" si="6"/>
        <v>-19216</v>
      </c>
      <c r="S66">
        <f t="shared" si="7"/>
        <v>96.75242938422033</v>
      </c>
      <c r="U66">
        <v>62</v>
      </c>
      <c r="V66" s="17">
        <f t="shared" si="10"/>
        <v>0.24193226649283273</v>
      </c>
      <c r="W66" s="17">
        <f t="shared" si="11"/>
        <v>0.2888282845466706</v>
      </c>
      <c r="X66">
        <f t="shared" si="8"/>
        <v>-0.24193226649283273</v>
      </c>
      <c r="Y66" s="17">
        <f t="shared" si="12"/>
        <v>0.42475300290160944</v>
      </c>
      <c r="Z66" s="17">
        <f t="shared" si="13"/>
        <v>0.43901016812181853</v>
      </c>
      <c r="AA66">
        <f t="shared" si="9"/>
        <v>-0.42475300290160944</v>
      </c>
    </row>
    <row r="67" spans="11:27" ht="12.75">
      <c r="K67">
        <v>63</v>
      </c>
      <c r="L67">
        <v>3413</v>
      </c>
      <c r="M67">
        <v>4103</v>
      </c>
      <c r="N67">
        <f t="shared" si="4"/>
        <v>-3413</v>
      </c>
      <c r="O67">
        <f t="shared" si="5"/>
        <v>83.18303680233976</v>
      </c>
      <c r="P67">
        <v>18226</v>
      </c>
      <c r="Q67">
        <v>19124</v>
      </c>
      <c r="R67">
        <f t="shared" si="6"/>
        <v>-18226</v>
      </c>
      <c r="S67">
        <f t="shared" si="7"/>
        <v>95.30432963815102</v>
      </c>
      <c r="U67">
        <v>63</v>
      </c>
      <c r="V67" s="17">
        <f t="shared" si="10"/>
        <v>0.25691189344742943</v>
      </c>
      <c r="W67" s="17">
        <f t="shared" si="11"/>
        <v>0.3088513034910058</v>
      </c>
      <c r="X67">
        <f t="shared" si="8"/>
        <v>-0.25691189344742943</v>
      </c>
      <c r="Y67" s="17">
        <f t="shared" si="12"/>
        <v>0.40286991209849776</v>
      </c>
      <c r="Z67" s="17">
        <f t="shared" si="13"/>
        <v>0.42271942274616875</v>
      </c>
      <c r="AA67">
        <f t="shared" si="9"/>
        <v>-0.40286991209849776</v>
      </c>
    </row>
    <row r="68" spans="11:27" ht="12.75">
      <c r="K68">
        <v>64</v>
      </c>
      <c r="L68">
        <v>3277</v>
      </c>
      <c r="M68">
        <v>3971</v>
      </c>
      <c r="N68">
        <f t="shared" si="4"/>
        <v>-3277</v>
      </c>
      <c r="O68">
        <f t="shared" si="5"/>
        <v>82.5232938806346</v>
      </c>
      <c r="P68">
        <v>17220</v>
      </c>
      <c r="Q68">
        <v>18195</v>
      </c>
      <c r="R68">
        <f t="shared" si="6"/>
        <v>-17220</v>
      </c>
      <c r="S68">
        <f t="shared" si="7"/>
        <v>94.64138499587798</v>
      </c>
      <c r="U68">
        <v>64</v>
      </c>
      <c r="V68" s="17">
        <f aca="true" t="shared" si="14" ref="V68:V99">100*L68/$L$111</f>
        <v>0.2466745604533332</v>
      </c>
      <c r="W68" s="17">
        <f aca="true" t="shared" si="15" ref="W68:W99">100*M68/$L$111</f>
        <v>0.29891506852614774</v>
      </c>
      <c r="X68">
        <f t="shared" si="8"/>
        <v>-0.2466745604533332</v>
      </c>
      <c r="Y68" s="17">
        <f aca="true" t="shared" si="16" ref="Y68:Y99">100*P68/$P$111</f>
        <v>0.38063315518139645</v>
      </c>
      <c r="Z68" s="17">
        <f aca="true" t="shared" si="17" ref="Z68:Z99">100*Q68/$P$111</f>
        <v>0.4021846840026428</v>
      </c>
      <c r="AA68">
        <f t="shared" si="9"/>
        <v>-0.38063315518139645</v>
      </c>
    </row>
    <row r="69" spans="11:27" ht="12.75">
      <c r="K69">
        <v>65</v>
      </c>
      <c r="L69">
        <v>3182</v>
      </c>
      <c r="M69">
        <v>3890</v>
      </c>
      <c r="N69">
        <f aca="true" t="shared" si="18" ref="N69:N108">-L69</f>
        <v>-3182</v>
      </c>
      <c r="O69">
        <f aca="true" t="shared" si="19" ref="O69:O108">100*L69/M69</f>
        <v>81.79948586118252</v>
      </c>
      <c r="P69">
        <v>16443</v>
      </c>
      <c r="Q69">
        <v>17469</v>
      </c>
      <c r="R69">
        <f aca="true" t="shared" si="20" ref="R69:R108">-P69</f>
        <v>-16443</v>
      </c>
      <c r="S69">
        <f aca="true" t="shared" si="21" ref="S69:S108">100*P69/Q69</f>
        <v>94.12673879443585</v>
      </c>
      <c r="U69">
        <v>65</v>
      </c>
      <c r="V69" s="17">
        <f t="shared" si="14"/>
        <v>0.23952348225892775</v>
      </c>
      <c r="W69" s="17">
        <f t="shared" si="15"/>
        <v>0.2928178334340757</v>
      </c>
      <c r="X69">
        <f aca="true" t="shared" si="22" ref="X69:X108">-V69</f>
        <v>-0.23952348225892775</v>
      </c>
      <c r="Y69" s="17">
        <f t="shared" si="16"/>
        <v>0.36345824452077247</v>
      </c>
      <c r="Z69" s="17">
        <f t="shared" si="17"/>
        <v>0.3861370840803609</v>
      </c>
      <c r="AA69">
        <f aca="true" t="shared" si="23" ref="AA69:AA108">-Y69</f>
        <v>-0.36345824452077247</v>
      </c>
    </row>
    <row r="70" spans="11:27" ht="12.75">
      <c r="K70">
        <v>66</v>
      </c>
      <c r="L70">
        <v>2777</v>
      </c>
      <c r="M70">
        <v>3441</v>
      </c>
      <c r="N70">
        <f t="shared" si="18"/>
        <v>-2777</v>
      </c>
      <c r="O70">
        <f t="shared" si="19"/>
        <v>80.70328392909038</v>
      </c>
      <c r="P70">
        <v>15308</v>
      </c>
      <c r="Q70">
        <v>16994</v>
      </c>
      <c r="R70">
        <f t="shared" si="20"/>
        <v>-15308</v>
      </c>
      <c r="S70">
        <f t="shared" si="21"/>
        <v>90.07885135930329</v>
      </c>
      <c r="U70">
        <v>66</v>
      </c>
      <c r="V70" s="17">
        <f t="shared" si="14"/>
        <v>0.2090373067985677</v>
      </c>
      <c r="W70" s="17">
        <f t="shared" si="15"/>
        <v>0.25901957965209627</v>
      </c>
      <c r="X70">
        <f t="shared" si="22"/>
        <v>-0.2090373067985677</v>
      </c>
      <c r="Y70" s="17">
        <f t="shared" si="16"/>
        <v>0.3383700545596293</v>
      </c>
      <c r="Z70" s="17">
        <f t="shared" si="17"/>
        <v>0.3756376213212922</v>
      </c>
      <c r="AA70">
        <f t="shared" si="23"/>
        <v>-0.3383700545596293</v>
      </c>
    </row>
    <row r="71" spans="11:27" ht="12.75">
      <c r="K71">
        <v>67</v>
      </c>
      <c r="L71">
        <v>2687</v>
      </c>
      <c r="M71">
        <v>3362</v>
      </c>
      <c r="N71">
        <f t="shared" si="18"/>
        <v>-2687</v>
      </c>
      <c r="O71">
        <f t="shared" si="19"/>
        <v>79.92266508030934</v>
      </c>
      <c r="P71">
        <v>15202</v>
      </c>
      <c r="Q71">
        <v>16719</v>
      </c>
      <c r="R71">
        <f t="shared" si="20"/>
        <v>-15202</v>
      </c>
      <c r="S71">
        <f t="shared" si="21"/>
        <v>90.92649081882888</v>
      </c>
      <c r="U71">
        <v>67</v>
      </c>
      <c r="V71" s="17">
        <f t="shared" si="14"/>
        <v>0.20226260114070987</v>
      </c>
      <c r="W71" s="17">
        <f t="shared" si="15"/>
        <v>0.25307289357464335</v>
      </c>
      <c r="X71">
        <f t="shared" si="22"/>
        <v>-0.20226260114070987</v>
      </c>
      <c r="Y71" s="17">
        <f t="shared" si="16"/>
        <v>0.33602701655444767</v>
      </c>
      <c r="Z71" s="17">
        <f t="shared" si="17"/>
        <v>0.3695589849870945</v>
      </c>
      <c r="AA71">
        <f t="shared" si="23"/>
        <v>-0.33602701655444767</v>
      </c>
    </row>
    <row r="72" spans="11:27" ht="12.75">
      <c r="K72">
        <v>68</v>
      </c>
      <c r="L72">
        <v>2501</v>
      </c>
      <c r="M72">
        <v>3175</v>
      </c>
      <c r="N72">
        <f t="shared" si="18"/>
        <v>-2501</v>
      </c>
      <c r="O72">
        <f t="shared" si="19"/>
        <v>78.77165354330708</v>
      </c>
      <c r="P72">
        <v>15145</v>
      </c>
      <c r="Q72">
        <v>16522</v>
      </c>
      <c r="R72">
        <f t="shared" si="20"/>
        <v>-15145</v>
      </c>
      <c r="S72">
        <f t="shared" si="21"/>
        <v>91.66565791066456</v>
      </c>
      <c r="U72">
        <v>68</v>
      </c>
      <c r="V72" s="17">
        <f t="shared" si="14"/>
        <v>0.1882615427811371</v>
      </c>
      <c r="W72" s="17">
        <f t="shared" si="15"/>
        <v>0.23899656070776104</v>
      </c>
      <c r="X72">
        <f t="shared" si="22"/>
        <v>-0.1882615427811371</v>
      </c>
      <c r="Y72" s="17">
        <f t="shared" si="16"/>
        <v>0.33476708102335945</v>
      </c>
      <c r="Z72" s="17">
        <f t="shared" si="17"/>
        <v>0.36520447095859654</v>
      </c>
      <c r="AA72">
        <f t="shared" si="23"/>
        <v>-0.33476708102335945</v>
      </c>
    </row>
    <row r="73" spans="11:27" ht="12.75">
      <c r="K73">
        <v>69</v>
      </c>
      <c r="L73">
        <v>2125</v>
      </c>
      <c r="M73">
        <v>2737</v>
      </c>
      <c r="N73">
        <f t="shared" si="18"/>
        <v>-2125</v>
      </c>
      <c r="O73">
        <f t="shared" si="19"/>
        <v>77.63975155279503</v>
      </c>
      <c r="P73">
        <v>15695</v>
      </c>
      <c r="Q73">
        <v>17646</v>
      </c>
      <c r="R73">
        <f t="shared" si="20"/>
        <v>-15695</v>
      </c>
      <c r="S73">
        <f t="shared" si="21"/>
        <v>88.94366995353055</v>
      </c>
      <c r="U73">
        <v>69</v>
      </c>
      <c r="V73" s="17">
        <f t="shared" si="14"/>
        <v>0.15995832803275345</v>
      </c>
      <c r="W73" s="17">
        <f t="shared" si="15"/>
        <v>0.20602632650618644</v>
      </c>
      <c r="X73">
        <f t="shared" si="22"/>
        <v>-0.15995832803275345</v>
      </c>
      <c r="Y73" s="17">
        <f t="shared" si="16"/>
        <v>0.3469243536917548</v>
      </c>
      <c r="Z73" s="17">
        <f t="shared" si="17"/>
        <v>0.3900495154663718</v>
      </c>
      <c r="AA73">
        <f t="shared" si="23"/>
        <v>-0.3469243536917548</v>
      </c>
    </row>
    <row r="74" spans="11:27" ht="12.75">
      <c r="K74">
        <v>70</v>
      </c>
      <c r="L74">
        <v>2362</v>
      </c>
      <c r="M74">
        <v>3030</v>
      </c>
      <c r="N74">
        <f t="shared" si="18"/>
        <v>-2362</v>
      </c>
      <c r="O74">
        <f t="shared" si="19"/>
        <v>77.95379537953795</v>
      </c>
      <c r="P74">
        <v>15188</v>
      </c>
      <c r="Q74">
        <v>17656</v>
      </c>
      <c r="R74">
        <f t="shared" si="20"/>
        <v>-15188</v>
      </c>
      <c r="S74">
        <f t="shared" si="21"/>
        <v>86.02174898051653</v>
      </c>
      <c r="U74">
        <v>70</v>
      </c>
      <c r="V74" s="17">
        <f t="shared" si="14"/>
        <v>0.1777983862651123</v>
      </c>
      <c r="W74" s="17">
        <f t="shared" si="15"/>
        <v>0.22808175714787904</v>
      </c>
      <c r="X74">
        <f t="shared" si="22"/>
        <v>-0.1777983862651123</v>
      </c>
      <c r="Y74" s="17">
        <f t="shared" si="16"/>
        <v>0.3357175587047067</v>
      </c>
      <c r="Z74" s="17">
        <f t="shared" si="17"/>
        <v>0.3902705567876153</v>
      </c>
      <c r="AA74">
        <f t="shared" si="23"/>
        <v>-0.3357175587047067</v>
      </c>
    </row>
    <row r="75" spans="11:27" ht="12.75">
      <c r="K75">
        <v>71</v>
      </c>
      <c r="L75">
        <v>1830</v>
      </c>
      <c r="M75">
        <v>2309</v>
      </c>
      <c r="N75">
        <f t="shared" si="18"/>
        <v>-1830</v>
      </c>
      <c r="O75">
        <f t="shared" si="19"/>
        <v>79.25508878302296</v>
      </c>
      <c r="P75">
        <v>15375</v>
      </c>
      <c r="Q75">
        <v>17757</v>
      </c>
      <c r="R75">
        <f t="shared" si="20"/>
        <v>-15375</v>
      </c>
      <c r="S75">
        <f t="shared" si="21"/>
        <v>86.5855718871431</v>
      </c>
      <c r="U75">
        <v>71</v>
      </c>
      <c r="V75" s="17">
        <f t="shared" si="14"/>
        <v>0.1377523483764418</v>
      </c>
      <c r="W75" s="17">
        <f t="shared" si="15"/>
        <v>0.17380883737770716</v>
      </c>
      <c r="X75">
        <f t="shared" si="22"/>
        <v>-0.1377523483764418</v>
      </c>
      <c r="Y75" s="17">
        <f t="shared" si="16"/>
        <v>0.3398510314119611</v>
      </c>
      <c r="Z75" s="17">
        <f t="shared" si="17"/>
        <v>0.39250307413217517</v>
      </c>
      <c r="AA75">
        <f t="shared" si="23"/>
        <v>-0.3398510314119611</v>
      </c>
    </row>
    <row r="76" spans="11:27" ht="12.75">
      <c r="K76">
        <v>72</v>
      </c>
      <c r="L76">
        <v>1507</v>
      </c>
      <c r="M76">
        <v>1908</v>
      </c>
      <c r="N76">
        <f t="shared" si="18"/>
        <v>-1507</v>
      </c>
      <c r="O76">
        <f t="shared" si="19"/>
        <v>78.9832285115304</v>
      </c>
      <c r="P76">
        <v>14664</v>
      </c>
      <c r="Q76">
        <v>17238</v>
      </c>
      <c r="R76">
        <f t="shared" si="20"/>
        <v>-14664</v>
      </c>
      <c r="S76">
        <f t="shared" si="21"/>
        <v>85.06787330316742</v>
      </c>
      <c r="U76">
        <v>72</v>
      </c>
      <c r="V76" s="17">
        <f t="shared" si="14"/>
        <v>0.11343868251546327</v>
      </c>
      <c r="W76" s="17">
        <f t="shared" si="15"/>
        <v>0.14362375994658522</v>
      </c>
      <c r="X76">
        <f t="shared" si="22"/>
        <v>-0.11343868251546327</v>
      </c>
      <c r="Y76" s="17">
        <f t="shared" si="16"/>
        <v>0.32413499347154456</v>
      </c>
      <c r="Z76" s="17">
        <f t="shared" si="17"/>
        <v>0.38103102955963486</v>
      </c>
      <c r="AA76">
        <f t="shared" si="23"/>
        <v>-0.32413499347154456</v>
      </c>
    </row>
    <row r="77" spans="11:27" ht="12.75">
      <c r="K77">
        <v>73</v>
      </c>
      <c r="L77">
        <v>1568</v>
      </c>
      <c r="M77">
        <v>1985</v>
      </c>
      <c r="N77">
        <f t="shared" si="18"/>
        <v>-1568</v>
      </c>
      <c r="O77">
        <f t="shared" si="19"/>
        <v>78.99244332493703</v>
      </c>
      <c r="P77">
        <v>14197</v>
      </c>
      <c r="Q77">
        <v>17538</v>
      </c>
      <c r="R77">
        <f t="shared" si="20"/>
        <v>-14197</v>
      </c>
      <c r="S77">
        <f t="shared" si="21"/>
        <v>80.9499372790512</v>
      </c>
      <c r="U77">
        <v>73</v>
      </c>
      <c r="V77" s="17">
        <f t="shared" si="14"/>
        <v>0.11803042746134466</v>
      </c>
      <c r="W77" s="17">
        <f t="shared" si="15"/>
        <v>0.1494198970094191</v>
      </c>
      <c r="X77">
        <f t="shared" si="22"/>
        <v>-0.11803042746134466</v>
      </c>
      <c r="Y77" s="17">
        <f t="shared" si="16"/>
        <v>0.3138123637694707</v>
      </c>
      <c r="Z77" s="17">
        <f t="shared" si="17"/>
        <v>0.3876622691969414</v>
      </c>
      <c r="AA77">
        <f t="shared" si="23"/>
        <v>-0.3138123637694707</v>
      </c>
    </row>
    <row r="78" spans="11:27" ht="12.75">
      <c r="K78">
        <v>74</v>
      </c>
      <c r="L78">
        <v>1580</v>
      </c>
      <c r="M78">
        <v>2028</v>
      </c>
      <c r="N78">
        <f t="shared" si="18"/>
        <v>-1580</v>
      </c>
      <c r="O78">
        <f t="shared" si="19"/>
        <v>77.90927021696253</v>
      </c>
      <c r="P78">
        <v>13647</v>
      </c>
      <c r="Q78">
        <v>17178</v>
      </c>
      <c r="R78">
        <f t="shared" si="20"/>
        <v>-13647</v>
      </c>
      <c r="S78">
        <f t="shared" si="21"/>
        <v>79.44463849109326</v>
      </c>
      <c r="U78">
        <v>74</v>
      </c>
      <c r="V78" s="17">
        <f t="shared" si="14"/>
        <v>0.11893372154905903</v>
      </c>
      <c r="W78" s="17">
        <f t="shared" si="15"/>
        <v>0.15265670082372892</v>
      </c>
      <c r="X78">
        <f t="shared" si="22"/>
        <v>-0.11893372154905903</v>
      </c>
      <c r="Y78" s="17">
        <f t="shared" si="16"/>
        <v>0.30165509110107536</v>
      </c>
      <c r="Z78" s="17">
        <f t="shared" si="17"/>
        <v>0.3797047816321735</v>
      </c>
      <c r="AA78">
        <f t="shared" si="23"/>
        <v>-0.30165509110107536</v>
      </c>
    </row>
    <row r="79" spans="11:27" ht="12.75">
      <c r="K79">
        <v>75</v>
      </c>
      <c r="L79">
        <v>1423</v>
      </c>
      <c r="M79">
        <v>1854</v>
      </c>
      <c r="N79">
        <f t="shared" si="18"/>
        <v>-1423</v>
      </c>
      <c r="O79">
        <f t="shared" si="19"/>
        <v>76.7529665587918</v>
      </c>
      <c r="P79">
        <v>13768</v>
      </c>
      <c r="Q79">
        <v>17679</v>
      </c>
      <c r="R79">
        <f t="shared" si="20"/>
        <v>-13768</v>
      </c>
      <c r="S79">
        <f t="shared" si="21"/>
        <v>77.87770801515923</v>
      </c>
      <c r="U79">
        <v>75</v>
      </c>
      <c r="V79" s="17">
        <f t="shared" si="14"/>
        <v>0.10711562390146266</v>
      </c>
      <c r="W79" s="17">
        <f t="shared" si="15"/>
        <v>0.13955893655187054</v>
      </c>
      <c r="X79">
        <f t="shared" si="22"/>
        <v>-0.10711562390146266</v>
      </c>
      <c r="Y79" s="17">
        <f t="shared" si="16"/>
        <v>0.3043296910881223</v>
      </c>
      <c r="Z79" s="17">
        <f t="shared" si="17"/>
        <v>0.3907789518264755</v>
      </c>
      <c r="AA79">
        <f t="shared" si="23"/>
        <v>-0.3043296910881223</v>
      </c>
    </row>
    <row r="80" spans="11:27" ht="12.75">
      <c r="K80">
        <v>76</v>
      </c>
      <c r="L80">
        <v>1307</v>
      </c>
      <c r="M80">
        <v>1748</v>
      </c>
      <c r="N80">
        <f t="shared" si="18"/>
        <v>-1307</v>
      </c>
      <c r="O80">
        <f t="shared" si="19"/>
        <v>74.77116704805492</v>
      </c>
      <c r="P80">
        <v>13054</v>
      </c>
      <c r="Q80">
        <v>17196</v>
      </c>
      <c r="R80">
        <f t="shared" si="20"/>
        <v>-13054</v>
      </c>
      <c r="S80">
        <f t="shared" si="21"/>
        <v>75.91300302395906</v>
      </c>
      <c r="U80">
        <v>76</v>
      </c>
      <c r="V80" s="17">
        <f t="shared" si="14"/>
        <v>0.09838378105355707</v>
      </c>
      <c r="W80" s="17">
        <f t="shared" si="15"/>
        <v>0.13157983877706025</v>
      </c>
      <c r="X80">
        <f t="shared" si="22"/>
        <v>-0.09838378105355707</v>
      </c>
      <c r="Y80" s="17">
        <f t="shared" si="16"/>
        <v>0.2885473407513327</v>
      </c>
      <c r="Z80" s="17">
        <f t="shared" si="17"/>
        <v>0.38010265601041193</v>
      </c>
      <c r="AA80">
        <f t="shared" si="23"/>
        <v>-0.2885473407513327</v>
      </c>
    </row>
    <row r="81" spans="11:27" ht="12.75">
      <c r="K81">
        <v>77</v>
      </c>
      <c r="L81">
        <v>1109</v>
      </c>
      <c r="M81">
        <v>1491</v>
      </c>
      <c r="N81">
        <f t="shared" si="18"/>
        <v>-1109</v>
      </c>
      <c r="O81">
        <f t="shared" si="19"/>
        <v>74.37961099932932</v>
      </c>
      <c r="P81">
        <v>12853</v>
      </c>
      <c r="Q81">
        <v>17651</v>
      </c>
      <c r="R81">
        <f t="shared" si="20"/>
        <v>-12853</v>
      </c>
      <c r="S81">
        <f t="shared" si="21"/>
        <v>72.81740411308141</v>
      </c>
      <c r="U81">
        <v>77</v>
      </c>
      <c r="V81" s="17">
        <f t="shared" si="14"/>
        <v>0.08347942860626992</v>
      </c>
      <c r="W81" s="17">
        <f t="shared" si="15"/>
        <v>0.11223429039851077</v>
      </c>
      <c r="X81">
        <f t="shared" si="22"/>
        <v>-0.08347942860626992</v>
      </c>
      <c r="Y81" s="17">
        <f t="shared" si="16"/>
        <v>0.2841044101943373</v>
      </c>
      <c r="Z81" s="17">
        <f t="shared" si="17"/>
        <v>0.39016003612699357</v>
      </c>
      <c r="AA81">
        <f t="shared" si="23"/>
        <v>-0.2841044101943373</v>
      </c>
    </row>
    <row r="82" spans="11:27" ht="12.75">
      <c r="K82">
        <v>78</v>
      </c>
      <c r="L82">
        <v>1040</v>
      </c>
      <c r="M82">
        <v>1427</v>
      </c>
      <c r="N82">
        <f t="shared" si="18"/>
        <v>-1040</v>
      </c>
      <c r="O82">
        <f t="shared" si="19"/>
        <v>72.8801681850035</v>
      </c>
      <c r="P82">
        <v>12331</v>
      </c>
      <c r="Q82">
        <v>17662</v>
      </c>
      <c r="R82">
        <f t="shared" si="20"/>
        <v>-12331</v>
      </c>
      <c r="S82">
        <f t="shared" si="21"/>
        <v>69.8165553164987</v>
      </c>
      <c r="U82">
        <v>78</v>
      </c>
      <c r="V82" s="17">
        <f t="shared" si="14"/>
        <v>0.07828548760191227</v>
      </c>
      <c r="W82" s="17">
        <f t="shared" si="15"/>
        <v>0.10741672193070079</v>
      </c>
      <c r="X82">
        <f t="shared" si="22"/>
        <v>-0.07828548760191227</v>
      </c>
      <c r="Y82" s="17">
        <f t="shared" si="16"/>
        <v>0.27256605322542393</v>
      </c>
      <c r="Z82" s="17">
        <f t="shared" si="17"/>
        <v>0.39040318158036147</v>
      </c>
      <c r="AA82">
        <f t="shared" si="23"/>
        <v>-0.27256605322542393</v>
      </c>
    </row>
    <row r="83" spans="11:27" ht="12.75">
      <c r="K83">
        <v>79</v>
      </c>
      <c r="L83">
        <v>893</v>
      </c>
      <c r="M83">
        <v>1222</v>
      </c>
      <c r="N83">
        <f t="shared" si="18"/>
        <v>-893</v>
      </c>
      <c r="O83">
        <f t="shared" si="19"/>
        <v>73.07692307692308</v>
      </c>
      <c r="P83">
        <v>11343</v>
      </c>
      <c r="Q83">
        <v>17244</v>
      </c>
      <c r="R83">
        <f t="shared" si="20"/>
        <v>-11343</v>
      </c>
      <c r="S83">
        <f t="shared" si="21"/>
        <v>65.77940153096729</v>
      </c>
      <c r="U83">
        <v>79</v>
      </c>
      <c r="V83" s="17">
        <f t="shared" si="14"/>
        <v>0.06722013502741121</v>
      </c>
      <c r="W83" s="17">
        <f t="shared" si="15"/>
        <v>0.09198544793224692</v>
      </c>
      <c r="X83">
        <f t="shared" si="22"/>
        <v>-0.06722013502741121</v>
      </c>
      <c r="Y83" s="17">
        <f t="shared" si="16"/>
        <v>0.250727170686561</v>
      </c>
      <c r="Z83" s="17">
        <f t="shared" si="17"/>
        <v>0.381163654352381</v>
      </c>
      <c r="AA83">
        <f t="shared" si="23"/>
        <v>-0.250727170686561</v>
      </c>
    </row>
    <row r="84" spans="11:27" ht="12.75">
      <c r="K84">
        <v>80</v>
      </c>
      <c r="L84">
        <v>857</v>
      </c>
      <c r="M84">
        <v>1251</v>
      </c>
      <c r="N84">
        <f t="shared" si="18"/>
        <v>-857</v>
      </c>
      <c r="O84">
        <f t="shared" si="19"/>
        <v>68.50519584332534</v>
      </c>
      <c r="P84">
        <v>10503</v>
      </c>
      <c r="Q84">
        <v>16789</v>
      </c>
      <c r="R84">
        <f t="shared" si="20"/>
        <v>-10503</v>
      </c>
      <c r="S84">
        <f t="shared" si="21"/>
        <v>62.5588182738698</v>
      </c>
      <c r="U84">
        <v>80</v>
      </c>
      <c r="V84" s="17">
        <f t="shared" si="14"/>
        <v>0.0645102527642681</v>
      </c>
      <c r="W84" s="17">
        <f t="shared" si="15"/>
        <v>0.09416840864422332</v>
      </c>
      <c r="X84">
        <f t="shared" si="22"/>
        <v>-0.0645102527642681</v>
      </c>
      <c r="Y84" s="17">
        <f t="shared" si="16"/>
        <v>0.23215969970210262</v>
      </c>
      <c r="Z84" s="17">
        <f t="shared" si="17"/>
        <v>0.3711062742357994</v>
      </c>
      <c r="AA84">
        <f t="shared" si="23"/>
        <v>-0.23215969970210262</v>
      </c>
    </row>
    <row r="85" spans="11:27" ht="12.75">
      <c r="K85">
        <v>81</v>
      </c>
      <c r="L85">
        <v>804</v>
      </c>
      <c r="M85">
        <v>1098</v>
      </c>
      <c r="N85">
        <f t="shared" si="18"/>
        <v>-804</v>
      </c>
      <c r="O85">
        <f t="shared" si="19"/>
        <v>73.22404371584699</v>
      </c>
      <c r="P85">
        <v>10298</v>
      </c>
      <c r="Q85">
        <v>16977</v>
      </c>
      <c r="R85">
        <f t="shared" si="20"/>
        <v>-10298</v>
      </c>
      <c r="S85">
        <f t="shared" si="21"/>
        <v>60.6585380220298</v>
      </c>
      <c r="U85">
        <v>81</v>
      </c>
      <c r="V85" s="17">
        <f t="shared" si="14"/>
        <v>0.06052070387686295</v>
      </c>
      <c r="W85" s="17">
        <f t="shared" si="15"/>
        <v>0.08265140902586507</v>
      </c>
      <c r="X85">
        <f t="shared" si="22"/>
        <v>-0.06052070387686295</v>
      </c>
      <c r="Y85" s="17">
        <f t="shared" si="16"/>
        <v>0.2276283526166098</v>
      </c>
      <c r="Z85" s="17">
        <f t="shared" si="17"/>
        <v>0.3752618510751781</v>
      </c>
      <c r="AA85">
        <f t="shared" si="23"/>
        <v>-0.2276283526166098</v>
      </c>
    </row>
    <row r="86" spans="11:27" ht="12.75">
      <c r="K86">
        <v>82</v>
      </c>
      <c r="L86">
        <v>661</v>
      </c>
      <c r="M86">
        <v>894</v>
      </c>
      <c r="N86">
        <f t="shared" si="18"/>
        <v>-661</v>
      </c>
      <c r="O86">
        <f t="shared" si="19"/>
        <v>73.93736017897092</v>
      </c>
      <c r="P86">
        <v>7850</v>
      </c>
      <c r="Q86">
        <v>13187</v>
      </c>
      <c r="R86">
        <f t="shared" si="20"/>
        <v>-7850</v>
      </c>
      <c r="S86">
        <f t="shared" si="21"/>
        <v>59.52832334875256</v>
      </c>
      <c r="U86">
        <v>82</v>
      </c>
      <c r="V86" s="17">
        <f t="shared" si="14"/>
        <v>0.04975644933160001</v>
      </c>
      <c r="W86" s="17">
        <f t="shared" si="15"/>
        <v>0.06729540953472074</v>
      </c>
      <c r="X86">
        <f t="shared" si="22"/>
        <v>-0.04975644933160001</v>
      </c>
      <c r="Y86" s="17">
        <f t="shared" si="16"/>
        <v>0.17351743717618828</v>
      </c>
      <c r="Z86" s="17">
        <f t="shared" si="17"/>
        <v>0.29148719032387194</v>
      </c>
      <c r="AA86">
        <f t="shared" si="23"/>
        <v>-0.17351743717618828</v>
      </c>
    </row>
    <row r="87" spans="11:27" ht="12.75">
      <c r="K87">
        <v>83</v>
      </c>
      <c r="L87">
        <v>567</v>
      </c>
      <c r="M87">
        <v>767</v>
      </c>
      <c r="N87">
        <f t="shared" si="18"/>
        <v>-567</v>
      </c>
      <c r="O87">
        <f t="shared" si="19"/>
        <v>73.92438070404172</v>
      </c>
      <c r="P87">
        <v>7112</v>
      </c>
      <c r="Q87">
        <v>13006</v>
      </c>
      <c r="R87">
        <f t="shared" si="20"/>
        <v>-7112</v>
      </c>
      <c r="S87">
        <f t="shared" si="21"/>
        <v>54.68245425188375</v>
      </c>
      <c r="U87">
        <v>83</v>
      </c>
      <c r="V87" s="17">
        <f t="shared" si="14"/>
        <v>0.04268064564450409</v>
      </c>
      <c r="W87" s="17">
        <f t="shared" si="15"/>
        <v>0.0577355471064103</v>
      </c>
      <c r="X87">
        <f t="shared" si="22"/>
        <v>-0.04268064564450409</v>
      </c>
      <c r="Y87" s="17">
        <f t="shared" si="16"/>
        <v>0.15720458766841414</v>
      </c>
      <c r="Z87" s="17">
        <f t="shared" si="17"/>
        <v>0.28748634240936366</v>
      </c>
      <c r="AA87">
        <f t="shared" si="23"/>
        <v>-0.15720458766841414</v>
      </c>
    </row>
    <row r="88" spans="11:27" ht="12.75">
      <c r="K88">
        <v>84</v>
      </c>
      <c r="L88">
        <v>435</v>
      </c>
      <c r="M88">
        <v>643</v>
      </c>
      <c r="N88">
        <f t="shared" si="18"/>
        <v>-435</v>
      </c>
      <c r="O88">
        <f t="shared" si="19"/>
        <v>67.651632970451</v>
      </c>
      <c r="P88">
        <v>6275</v>
      </c>
      <c r="Q88">
        <v>12293</v>
      </c>
      <c r="R88">
        <f t="shared" si="20"/>
        <v>-6275</v>
      </c>
      <c r="S88">
        <f t="shared" si="21"/>
        <v>51.045310339217444</v>
      </c>
      <c r="U88">
        <v>84</v>
      </c>
      <c r="V88" s="17">
        <f t="shared" si="14"/>
        <v>0.032744410679646</v>
      </c>
      <c r="W88" s="17">
        <f t="shared" si="15"/>
        <v>0.048401508200028455</v>
      </c>
      <c r="X88">
        <f t="shared" si="22"/>
        <v>-0.032744410679646</v>
      </c>
      <c r="Y88" s="17">
        <f t="shared" si="16"/>
        <v>0.13870342908032884</v>
      </c>
      <c r="Z88" s="17">
        <f t="shared" si="17"/>
        <v>0.2717260962046984</v>
      </c>
      <c r="AA88">
        <f t="shared" si="23"/>
        <v>-0.13870342908032884</v>
      </c>
    </row>
    <row r="89" spans="11:27" ht="12.75">
      <c r="K89">
        <v>85</v>
      </c>
      <c r="L89">
        <v>350</v>
      </c>
      <c r="M89">
        <v>546</v>
      </c>
      <c r="N89">
        <f t="shared" si="18"/>
        <v>-350</v>
      </c>
      <c r="O89">
        <f t="shared" si="19"/>
        <v>64.1025641025641</v>
      </c>
      <c r="P89">
        <v>5115</v>
      </c>
      <c r="Q89">
        <v>10706</v>
      </c>
      <c r="R89">
        <f t="shared" si="20"/>
        <v>-5115</v>
      </c>
      <c r="S89">
        <f t="shared" si="21"/>
        <v>47.77694750607136</v>
      </c>
      <c r="U89">
        <v>85</v>
      </c>
      <c r="V89" s="17">
        <f t="shared" si="14"/>
        <v>0.026346077558335863</v>
      </c>
      <c r="W89" s="17">
        <f t="shared" si="15"/>
        <v>0.041099880991003944</v>
      </c>
      <c r="X89">
        <f t="shared" si="22"/>
        <v>-0.026346077558335863</v>
      </c>
      <c r="Y89" s="17">
        <f t="shared" si="16"/>
        <v>0.11306263581607683</v>
      </c>
      <c r="Z89" s="17">
        <f t="shared" si="17"/>
        <v>0.23664683852334673</v>
      </c>
      <c r="AA89">
        <f t="shared" si="23"/>
        <v>-0.11306263581607683</v>
      </c>
    </row>
    <row r="90" spans="11:27" ht="12.75">
      <c r="K90">
        <v>86</v>
      </c>
      <c r="L90">
        <v>254</v>
      </c>
      <c r="M90">
        <v>412</v>
      </c>
      <c r="N90">
        <f t="shared" si="18"/>
        <v>-254</v>
      </c>
      <c r="O90">
        <f t="shared" si="19"/>
        <v>61.650485436893206</v>
      </c>
      <c r="P90">
        <v>4308</v>
      </c>
      <c r="Q90">
        <v>9408</v>
      </c>
      <c r="R90">
        <f t="shared" si="20"/>
        <v>-4308</v>
      </c>
      <c r="S90">
        <f t="shared" si="21"/>
        <v>45.79081632653061</v>
      </c>
      <c r="U90">
        <v>86</v>
      </c>
      <c r="V90" s="17">
        <f t="shared" si="14"/>
        <v>0.019119724856620883</v>
      </c>
      <c r="W90" s="17">
        <f t="shared" si="15"/>
        <v>0.031013097011526786</v>
      </c>
      <c r="X90">
        <f t="shared" si="22"/>
        <v>-0.019119724856620883</v>
      </c>
      <c r="Y90" s="17">
        <f t="shared" si="16"/>
        <v>0.09522460119172219</v>
      </c>
      <c r="Z90" s="17">
        <f t="shared" si="17"/>
        <v>0.20795567502593368</v>
      </c>
      <c r="AA90">
        <f t="shared" si="23"/>
        <v>-0.09522460119172219</v>
      </c>
    </row>
    <row r="91" spans="11:27" ht="12.75">
      <c r="K91">
        <v>87</v>
      </c>
      <c r="L91">
        <v>213</v>
      </c>
      <c r="M91">
        <v>349</v>
      </c>
      <c r="N91">
        <f t="shared" si="18"/>
        <v>-213</v>
      </c>
      <c r="O91">
        <f t="shared" si="19"/>
        <v>61.03151862464183</v>
      </c>
      <c r="P91">
        <v>3738</v>
      </c>
      <c r="Q91">
        <v>8238</v>
      </c>
      <c r="R91">
        <f t="shared" si="20"/>
        <v>-3738</v>
      </c>
      <c r="S91">
        <f t="shared" si="21"/>
        <v>45.37509104151493</v>
      </c>
      <c r="U91">
        <v>87</v>
      </c>
      <c r="V91" s="17">
        <f t="shared" si="14"/>
        <v>0.01603347005693011</v>
      </c>
      <c r="W91" s="17">
        <f t="shared" si="15"/>
        <v>0.02627080305102633</v>
      </c>
      <c r="X91">
        <f t="shared" si="22"/>
        <v>-0.01603347005693011</v>
      </c>
      <c r="Y91" s="17">
        <f t="shared" si="16"/>
        <v>0.08262524588083972</v>
      </c>
      <c r="Z91" s="17">
        <f t="shared" si="17"/>
        <v>0.18209384044043808</v>
      </c>
      <c r="AA91">
        <f t="shared" si="23"/>
        <v>-0.08262524588083972</v>
      </c>
    </row>
    <row r="92" spans="11:27" ht="12.75">
      <c r="K92">
        <v>88</v>
      </c>
      <c r="L92">
        <v>176</v>
      </c>
      <c r="M92">
        <v>282</v>
      </c>
      <c r="N92">
        <f t="shared" si="18"/>
        <v>-176</v>
      </c>
      <c r="O92">
        <f t="shared" si="19"/>
        <v>62.4113475177305</v>
      </c>
      <c r="P92">
        <v>3083</v>
      </c>
      <c r="Q92">
        <v>7117</v>
      </c>
      <c r="R92">
        <f t="shared" si="20"/>
        <v>-3083</v>
      </c>
      <c r="S92">
        <f t="shared" si="21"/>
        <v>43.31881410706758</v>
      </c>
      <c r="U92">
        <v>88</v>
      </c>
      <c r="V92" s="17">
        <f t="shared" si="14"/>
        <v>0.013248313286477461</v>
      </c>
      <c r="W92" s="17">
        <f t="shared" si="15"/>
        <v>0.02122741106128775</v>
      </c>
      <c r="X92">
        <f t="shared" si="22"/>
        <v>-0.013248313286477461</v>
      </c>
      <c r="Y92" s="17">
        <f t="shared" si="16"/>
        <v>0.06814703933938707</v>
      </c>
      <c r="Z92" s="17">
        <f t="shared" si="17"/>
        <v>0.15731510832903592</v>
      </c>
      <c r="AA92">
        <f t="shared" si="23"/>
        <v>-0.06814703933938707</v>
      </c>
    </row>
    <row r="93" spans="11:27" ht="12.75">
      <c r="K93">
        <v>89</v>
      </c>
      <c r="L93">
        <v>145</v>
      </c>
      <c r="M93">
        <v>228</v>
      </c>
      <c r="N93">
        <f t="shared" si="18"/>
        <v>-145</v>
      </c>
      <c r="O93">
        <f t="shared" si="19"/>
        <v>63.59649122807018</v>
      </c>
      <c r="P93">
        <v>2451</v>
      </c>
      <c r="Q93">
        <v>6175</v>
      </c>
      <c r="R93">
        <f t="shared" si="20"/>
        <v>-2451</v>
      </c>
      <c r="S93">
        <f t="shared" si="21"/>
        <v>39.69230769230769</v>
      </c>
      <c r="U93">
        <v>89</v>
      </c>
      <c r="V93" s="17">
        <f t="shared" si="14"/>
        <v>0.010914803559881999</v>
      </c>
      <c r="W93" s="17">
        <f t="shared" si="15"/>
        <v>0.017162587666573074</v>
      </c>
      <c r="X93">
        <f t="shared" si="22"/>
        <v>-0.010914803559881999</v>
      </c>
      <c r="Y93" s="17">
        <f t="shared" si="16"/>
        <v>0.05417722783679458</v>
      </c>
      <c r="Z93" s="17">
        <f t="shared" si="17"/>
        <v>0.13649301586789334</v>
      </c>
      <c r="AA93">
        <f t="shared" si="23"/>
        <v>-0.05417722783679458</v>
      </c>
    </row>
    <row r="94" spans="11:27" ht="12.75">
      <c r="K94">
        <v>90</v>
      </c>
      <c r="L94">
        <v>118</v>
      </c>
      <c r="M94">
        <v>170</v>
      </c>
      <c r="N94">
        <f t="shared" si="18"/>
        <v>-118</v>
      </c>
      <c r="O94">
        <f t="shared" si="19"/>
        <v>69.41176470588235</v>
      </c>
      <c r="P94">
        <v>1894</v>
      </c>
      <c r="Q94">
        <v>5015</v>
      </c>
      <c r="R94">
        <f t="shared" si="20"/>
        <v>-1894</v>
      </c>
      <c r="S94">
        <f t="shared" si="21"/>
        <v>37.7666999002991</v>
      </c>
      <c r="U94">
        <v>90</v>
      </c>
      <c r="V94" s="17">
        <f t="shared" si="14"/>
        <v>0.008882391862524661</v>
      </c>
      <c r="W94" s="17">
        <f t="shared" si="15"/>
        <v>0.012796666242620276</v>
      </c>
      <c r="X94">
        <f t="shared" si="22"/>
        <v>-0.008882391862524661</v>
      </c>
      <c r="Y94" s="17">
        <f t="shared" si="16"/>
        <v>0.04186522624352874</v>
      </c>
      <c r="Z94" s="17">
        <f t="shared" si="17"/>
        <v>0.1108522226036413</v>
      </c>
      <c r="AA94">
        <f t="shared" si="23"/>
        <v>-0.04186522624352874</v>
      </c>
    </row>
    <row r="95" spans="11:27" ht="12.75">
      <c r="K95">
        <v>91</v>
      </c>
      <c r="L95">
        <v>80</v>
      </c>
      <c r="M95">
        <v>125</v>
      </c>
      <c r="N95">
        <f t="shared" si="18"/>
        <v>-80</v>
      </c>
      <c r="O95">
        <f t="shared" si="19"/>
        <v>64</v>
      </c>
      <c r="P95">
        <v>1437</v>
      </c>
      <c r="Q95">
        <v>3983</v>
      </c>
      <c r="R95">
        <f t="shared" si="20"/>
        <v>-1437</v>
      </c>
      <c r="S95">
        <f t="shared" si="21"/>
        <v>36.07833291488828</v>
      </c>
      <c r="U95">
        <v>91</v>
      </c>
      <c r="V95" s="17">
        <f t="shared" si="14"/>
        <v>0.006021960584762482</v>
      </c>
      <c r="W95" s="17">
        <f t="shared" si="15"/>
        <v>0.009409313413691379</v>
      </c>
      <c r="X95">
        <f t="shared" si="22"/>
        <v>-0.006021960584762482</v>
      </c>
      <c r="Y95" s="17">
        <f t="shared" si="16"/>
        <v>0.03176363786269842</v>
      </c>
      <c r="Z95" s="17">
        <f t="shared" si="17"/>
        <v>0.08804075825130674</v>
      </c>
      <c r="AA95">
        <f t="shared" si="23"/>
        <v>-0.03176363786269842</v>
      </c>
    </row>
    <row r="96" spans="11:27" ht="12.75">
      <c r="K96">
        <v>92</v>
      </c>
      <c r="L96">
        <v>73</v>
      </c>
      <c r="M96">
        <v>105</v>
      </c>
      <c r="N96">
        <f t="shared" si="18"/>
        <v>-73</v>
      </c>
      <c r="O96">
        <f t="shared" si="19"/>
        <v>69.52380952380952</v>
      </c>
      <c r="P96">
        <v>1043</v>
      </c>
      <c r="Q96">
        <v>3194</v>
      </c>
      <c r="R96">
        <f t="shared" si="20"/>
        <v>-1043</v>
      </c>
      <c r="S96">
        <f t="shared" si="21"/>
        <v>32.654978083907324</v>
      </c>
      <c r="U96">
        <v>92</v>
      </c>
      <c r="V96" s="17">
        <f t="shared" si="14"/>
        <v>0.005495039033595765</v>
      </c>
      <c r="W96" s="17">
        <f t="shared" si="15"/>
        <v>0.007903823267500758</v>
      </c>
      <c r="X96">
        <f t="shared" si="22"/>
        <v>-0.005495039033595765</v>
      </c>
      <c r="Y96" s="17">
        <f t="shared" si="16"/>
        <v>0.023054609805702467</v>
      </c>
      <c r="Z96" s="17">
        <f t="shared" si="17"/>
        <v>0.07060059800519049</v>
      </c>
      <c r="AA96">
        <f t="shared" si="23"/>
        <v>-0.023054609805702467</v>
      </c>
    </row>
    <row r="97" spans="11:27" ht="12.75">
      <c r="K97">
        <v>93</v>
      </c>
      <c r="L97">
        <v>54</v>
      </c>
      <c r="M97">
        <v>87</v>
      </c>
      <c r="N97">
        <f t="shared" si="18"/>
        <v>-54</v>
      </c>
      <c r="O97">
        <f t="shared" si="19"/>
        <v>62.06896551724138</v>
      </c>
      <c r="P97">
        <v>743</v>
      </c>
      <c r="Q97">
        <v>2428</v>
      </c>
      <c r="R97">
        <f t="shared" si="20"/>
        <v>-743</v>
      </c>
      <c r="S97">
        <f t="shared" si="21"/>
        <v>30.60131795716639</v>
      </c>
      <c r="U97">
        <v>93</v>
      </c>
      <c r="V97" s="17">
        <f t="shared" si="14"/>
        <v>0.004064823394714675</v>
      </c>
      <c r="W97" s="17">
        <f t="shared" si="15"/>
        <v>0.0065488821359292</v>
      </c>
      <c r="X97">
        <f t="shared" si="22"/>
        <v>-0.004064823394714675</v>
      </c>
      <c r="Y97" s="17">
        <f t="shared" si="16"/>
        <v>0.01642337016839591</v>
      </c>
      <c r="Z97" s="17">
        <f t="shared" si="17"/>
        <v>0.05366883279793441</v>
      </c>
      <c r="AA97">
        <f t="shared" si="23"/>
        <v>-0.01642337016839591</v>
      </c>
    </row>
    <row r="98" spans="11:27" ht="12.75">
      <c r="K98">
        <v>94</v>
      </c>
      <c r="L98">
        <v>45</v>
      </c>
      <c r="M98">
        <v>82</v>
      </c>
      <c r="N98">
        <f t="shared" si="18"/>
        <v>-45</v>
      </c>
      <c r="O98">
        <f t="shared" si="19"/>
        <v>54.8780487804878</v>
      </c>
      <c r="P98">
        <v>528</v>
      </c>
      <c r="Q98">
        <v>1809</v>
      </c>
      <c r="R98">
        <f t="shared" si="20"/>
        <v>-528</v>
      </c>
      <c r="S98">
        <f t="shared" si="21"/>
        <v>29.187396351575455</v>
      </c>
      <c r="U98">
        <v>94</v>
      </c>
      <c r="V98" s="17">
        <f t="shared" si="14"/>
        <v>0.0033873528289288966</v>
      </c>
      <c r="W98" s="17">
        <f t="shared" si="15"/>
        <v>0.006172509599381545</v>
      </c>
      <c r="X98">
        <f t="shared" si="22"/>
        <v>-0.0033873528289288966</v>
      </c>
      <c r="Y98" s="17">
        <f t="shared" si="16"/>
        <v>0.011670981761659543</v>
      </c>
      <c r="Z98" s="17">
        <f t="shared" si="17"/>
        <v>0.03998637501295855</v>
      </c>
      <c r="AA98">
        <f t="shared" si="23"/>
        <v>-0.011670981761659543</v>
      </c>
    </row>
    <row r="99" spans="11:27" ht="12.75">
      <c r="K99">
        <v>95</v>
      </c>
      <c r="L99">
        <v>29</v>
      </c>
      <c r="M99">
        <v>58</v>
      </c>
      <c r="N99">
        <f t="shared" si="18"/>
        <v>-29</v>
      </c>
      <c r="O99">
        <f t="shared" si="19"/>
        <v>50</v>
      </c>
      <c r="P99">
        <v>345</v>
      </c>
      <c r="Q99">
        <v>1269</v>
      </c>
      <c r="R99">
        <f t="shared" si="20"/>
        <v>-345</v>
      </c>
      <c r="S99">
        <f t="shared" si="21"/>
        <v>27.18676122931442</v>
      </c>
      <c r="U99">
        <v>95</v>
      </c>
      <c r="V99" s="17">
        <f t="shared" si="14"/>
        <v>0.0021829607119764</v>
      </c>
      <c r="W99" s="17">
        <f t="shared" si="15"/>
        <v>0.0043659214239528</v>
      </c>
      <c r="X99">
        <f t="shared" si="22"/>
        <v>-0.0021829607119764</v>
      </c>
      <c r="Y99" s="17">
        <f t="shared" si="16"/>
        <v>0.007625925582902543</v>
      </c>
      <c r="Z99" s="17">
        <f t="shared" si="17"/>
        <v>0.028050143665806743</v>
      </c>
      <c r="AA99">
        <f t="shared" si="23"/>
        <v>-0.007625925582902543</v>
      </c>
    </row>
    <row r="100" spans="11:27" ht="12.75">
      <c r="K100">
        <v>96</v>
      </c>
      <c r="L100">
        <v>34</v>
      </c>
      <c r="M100">
        <v>46</v>
      </c>
      <c r="N100">
        <f t="shared" si="18"/>
        <v>-34</v>
      </c>
      <c r="O100">
        <f t="shared" si="19"/>
        <v>73.91304347826087</v>
      </c>
      <c r="P100">
        <v>220</v>
      </c>
      <c r="Q100">
        <v>926</v>
      </c>
      <c r="R100">
        <f t="shared" si="20"/>
        <v>-220</v>
      </c>
      <c r="S100">
        <f t="shared" si="21"/>
        <v>23.758099352051836</v>
      </c>
      <c r="U100">
        <v>96</v>
      </c>
      <c r="V100" s="17">
        <f aca="true" t="shared" si="24" ref="V100:V108">100*L100/$L$111</f>
        <v>0.002559333248524055</v>
      </c>
      <c r="W100" s="17">
        <f aca="true" t="shared" si="25" ref="W100:W108">100*M100/$L$111</f>
        <v>0.0034626273362384275</v>
      </c>
      <c r="X100">
        <f t="shared" si="22"/>
        <v>-0.002559333248524055</v>
      </c>
      <c r="Y100" s="17">
        <f aca="true" t="shared" si="26" ref="Y100:Y108">100*P100/$P$111</f>
        <v>0.004862909067358143</v>
      </c>
      <c r="Z100" s="17">
        <f aca="true" t="shared" si="27" ref="Z100:Z108">100*Q100/$P$111</f>
        <v>0.020468426347152912</v>
      </c>
      <c r="AA100">
        <f t="shared" si="23"/>
        <v>-0.004862909067358143</v>
      </c>
    </row>
    <row r="101" spans="11:27" ht="12.75">
      <c r="K101">
        <v>97</v>
      </c>
      <c r="L101">
        <v>24</v>
      </c>
      <c r="M101">
        <v>37</v>
      </c>
      <c r="N101">
        <f t="shared" si="18"/>
        <v>-24</v>
      </c>
      <c r="O101">
        <f t="shared" si="19"/>
        <v>64.86486486486487</v>
      </c>
      <c r="P101">
        <v>140</v>
      </c>
      <c r="Q101">
        <v>603</v>
      </c>
      <c r="R101">
        <f t="shared" si="20"/>
        <v>-140</v>
      </c>
      <c r="S101">
        <f t="shared" si="21"/>
        <v>23.217247097844112</v>
      </c>
      <c r="U101">
        <v>97</v>
      </c>
      <c r="V101" s="17">
        <f t="shared" si="24"/>
        <v>0.0018065881754287447</v>
      </c>
      <c r="W101" s="17">
        <f t="shared" si="25"/>
        <v>0.0027851567704526483</v>
      </c>
      <c r="X101">
        <f t="shared" si="22"/>
        <v>-0.0018065881754287447</v>
      </c>
      <c r="Y101" s="17">
        <f t="shared" si="26"/>
        <v>0.0030945784974097273</v>
      </c>
      <c r="Z101" s="17">
        <f t="shared" si="27"/>
        <v>0.013328791670986183</v>
      </c>
      <c r="AA101">
        <f t="shared" si="23"/>
        <v>-0.0030945784974097273</v>
      </c>
    </row>
    <row r="102" spans="11:27" ht="12.75">
      <c r="K102">
        <v>98</v>
      </c>
      <c r="L102">
        <v>15</v>
      </c>
      <c r="M102">
        <v>33</v>
      </c>
      <c r="N102">
        <f t="shared" si="18"/>
        <v>-15</v>
      </c>
      <c r="O102">
        <f t="shared" si="19"/>
        <v>45.45454545454545</v>
      </c>
      <c r="P102">
        <v>96</v>
      </c>
      <c r="Q102">
        <v>395</v>
      </c>
      <c r="R102">
        <f t="shared" si="20"/>
        <v>-96</v>
      </c>
      <c r="S102">
        <f t="shared" si="21"/>
        <v>24.303797468354432</v>
      </c>
      <c r="U102">
        <v>98</v>
      </c>
      <c r="V102" s="17">
        <f t="shared" si="24"/>
        <v>0.0011291176096429655</v>
      </c>
      <c r="W102" s="17">
        <f t="shared" si="25"/>
        <v>0.002484058741214524</v>
      </c>
      <c r="X102">
        <f t="shared" si="22"/>
        <v>-0.0011291176096429655</v>
      </c>
      <c r="Y102" s="17">
        <f t="shared" si="26"/>
        <v>0.0021219966839380986</v>
      </c>
      <c r="Z102" s="17">
        <f t="shared" si="27"/>
        <v>0.008731132189120302</v>
      </c>
      <c r="AA102">
        <f t="shared" si="23"/>
        <v>-0.0021219966839380986</v>
      </c>
    </row>
    <row r="103" spans="11:27" ht="12.75">
      <c r="K103">
        <v>99</v>
      </c>
      <c r="L103">
        <v>8</v>
      </c>
      <c r="M103">
        <v>27</v>
      </c>
      <c r="N103">
        <f t="shared" si="18"/>
        <v>-8</v>
      </c>
      <c r="O103">
        <f t="shared" si="19"/>
        <v>29.62962962962963</v>
      </c>
      <c r="P103">
        <v>49</v>
      </c>
      <c r="Q103">
        <v>261</v>
      </c>
      <c r="R103">
        <f t="shared" si="20"/>
        <v>-49</v>
      </c>
      <c r="S103">
        <f t="shared" si="21"/>
        <v>18.773946360153257</v>
      </c>
      <c r="U103">
        <v>99</v>
      </c>
      <c r="V103" s="17">
        <f t="shared" si="24"/>
        <v>0.0006021960584762483</v>
      </c>
      <c r="W103" s="17">
        <f t="shared" si="25"/>
        <v>0.0020324116973573377</v>
      </c>
      <c r="X103">
        <f t="shared" si="22"/>
        <v>-0.0006021960584762483</v>
      </c>
      <c r="Y103" s="17">
        <f t="shared" si="26"/>
        <v>0.0010831024740934046</v>
      </c>
      <c r="Z103" s="17">
        <f t="shared" si="27"/>
        <v>0.0057691784844567055</v>
      </c>
      <c r="AA103">
        <f t="shared" si="23"/>
        <v>-0.0010831024740934046</v>
      </c>
    </row>
    <row r="104" spans="11:27" ht="12.75">
      <c r="K104">
        <v>100</v>
      </c>
      <c r="L104">
        <v>8</v>
      </c>
      <c r="M104">
        <v>12</v>
      </c>
      <c r="N104">
        <f t="shared" si="18"/>
        <v>-8</v>
      </c>
      <c r="O104">
        <f t="shared" si="19"/>
        <v>66.66666666666667</v>
      </c>
      <c r="P104">
        <v>45</v>
      </c>
      <c r="Q104">
        <v>161</v>
      </c>
      <c r="R104">
        <f t="shared" si="20"/>
        <v>-45</v>
      </c>
      <c r="S104">
        <f t="shared" si="21"/>
        <v>27.950310559006212</v>
      </c>
      <c r="U104">
        <v>100</v>
      </c>
      <c r="V104" s="17">
        <f t="shared" si="24"/>
        <v>0.0006021960584762483</v>
      </c>
      <c r="W104" s="17">
        <f t="shared" si="25"/>
        <v>0.0009032940877143723</v>
      </c>
      <c r="X104">
        <f t="shared" si="22"/>
        <v>-0.0006021960584762483</v>
      </c>
      <c r="Y104" s="17">
        <f t="shared" si="26"/>
        <v>0.0009946859455959838</v>
      </c>
      <c r="Z104" s="17">
        <f t="shared" si="27"/>
        <v>0.0035587652720211866</v>
      </c>
      <c r="AA104">
        <f t="shared" si="23"/>
        <v>-0.0009946859455959838</v>
      </c>
    </row>
    <row r="105" spans="11:27" ht="12.75">
      <c r="K105">
        <v>101</v>
      </c>
      <c r="L105">
        <v>4</v>
      </c>
      <c r="M105">
        <v>8</v>
      </c>
      <c r="N105">
        <f t="shared" si="18"/>
        <v>-4</v>
      </c>
      <c r="O105">
        <f t="shared" si="19"/>
        <v>50</v>
      </c>
      <c r="P105">
        <v>26</v>
      </c>
      <c r="Q105">
        <v>89</v>
      </c>
      <c r="R105">
        <f t="shared" si="20"/>
        <v>-26</v>
      </c>
      <c r="S105">
        <f t="shared" si="21"/>
        <v>29.213483146067414</v>
      </c>
      <c r="U105">
        <v>101</v>
      </c>
      <c r="V105" s="17">
        <f t="shared" si="24"/>
        <v>0.00030109802923812415</v>
      </c>
      <c r="W105" s="17">
        <f t="shared" si="25"/>
        <v>0.0006021960584762483</v>
      </c>
      <c r="X105">
        <f t="shared" si="22"/>
        <v>-0.00030109802923812415</v>
      </c>
      <c r="Y105" s="17">
        <f t="shared" si="26"/>
        <v>0.000574707435233235</v>
      </c>
      <c r="Z105" s="17">
        <f t="shared" si="27"/>
        <v>0.001967267759067612</v>
      </c>
      <c r="AA105">
        <f t="shared" si="23"/>
        <v>-0.000574707435233235</v>
      </c>
    </row>
    <row r="106" spans="11:27" ht="12.75">
      <c r="K106">
        <v>102</v>
      </c>
      <c r="L106">
        <v>2</v>
      </c>
      <c r="M106">
        <v>4</v>
      </c>
      <c r="N106">
        <f t="shared" si="18"/>
        <v>-2</v>
      </c>
      <c r="O106">
        <f t="shared" si="19"/>
        <v>50</v>
      </c>
      <c r="P106">
        <v>8</v>
      </c>
      <c r="Q106">
        <v>44</v>
      </c>
      <c r="R106">
        <f t="shared" si="20"/>
        <v>-8</v>
      </c>
      <c r="S106">
        <f t="shared" si="21"/>
        <v>18.181818181818183</v>
      </c>
      <c r="U106">
        <v>102</v>
      </c>
      <c r="V106" s="17">
        <f t="shared" si="24"/>
        <v>0.00015054901461906208</v>
      </c>
      <c r="W106" s="17">
        <f t="shared" si="25"/>
        <v>0.00030109802923812415</v>
      </c>
      <c r="X106">
        <f t="shared" si="22"/>
        <v>-0.00015054901461906208</v>
      </c>
      <c r="Y106" s="17">
        <f t="shared" si="26"/>
        <v>0.00017683305699484156</v>
      </c>
      <c r="Z106" s="17">
        <f t="shared" si="27"/>
        <v>0.0009725818134716285</v>
      </c>
      <c r="AA106">
        <f t="shared" si="23"/>
        <v>-0.00017683305699484156</v>
      </c>
    </row>
    <row r="107" spans="11:27" ht="12.75">
      <c r="K107">
        <v>103</v>
      </c>
      <c r="L107">
        <v>1</v>
      </c>
      <c r="M107">
        <v>2</v>
      </c>
      <c r="N107">
        <f t="shared" si="18"/>
        <v>-1</v>
      </c>
      <c r="O107">
        <f t="shared" si="19"/>
        <v>50</v>
      </c>
      <c r="P107">
        <v>4</v>
      </c>
      <c r="Q107">
        <v>28</v>
      </c>
      <c r="R107">
        <f t="shared" si="20"/>
        <v>-4</v>
      </c>
      <c r="S107">
        <f t="shared" si="21"/>
        <v>14.285714285714286</v>
      </c>
      <c r="U107">
        <v>103</v>
      </c>
      <c r="V107" s="17">
        <f t="shared" si="24"/>
        <v>7.527450730953104E-05</v>
      </c>
      <c r="W107" s="17">
        <f t="shared" si="25"/>
        <v>0.00015054901461906208</v>
      </c>
      <c r="X107">
        <f t="shared" si="22"/>
        <v>-7.527450730953104E-05</v>
      </c>
      <c r="Y107" s="17">
        <f t="shared" si="26"/>
        <v>8.841652849742078E-05</v>
      </c>
      <c r="Z107" s="17">
        <f t="shared" si="27"/>
        <v>0.0006189156994819455</v>
      </c>
      <c r="AA107">
        <f t="shared" si="23"/>
        <v>-8.841652849742078E-05</v>
      </c>
    </row>
    <row r="108" spans="11:27" ht="12.75">
      <c r="K108">
        <v>104</v>
      </c>
      <c r="L108">
        <v>0</v>
      </c>
      <c r="M108">
        <v>1</v>
      </c>
      <c r="N108">
        <f t="shared" si="18"/>
        <v>0</v>
      </c>
      <c r="O108">
        <f t="shared" si="19"/>
        <v>0</v>
      </c>
      <c r="P108">
        <v>3</v>
      </c>
      <c r="Q108">
        <v>19</v>
      </c>
      <c r="R108">
        <f t="shared" si="20"/>
        <v>-3</v>
      </c>
      <c r="S108">
        <f t="shared" si="21"/>
        <v>15.789473684210526</v>
      </c>
      <c r="U108">
        <v>104</v>
      </c>
      <c r="V108" s="17">
        <f t="shared" si="24"/>
        <v>0</v>
      </c>
      <c r="W108" s="17">
        <f t="shared" si="25"/>
        <v>7.527450730953104E-05</v>
      </c>
      <c r="X108">
        <f t="shared" si="22"/>
        <v>0</v>
      </c>
      <c r="Y108" s="17">
        <f t="shared" si="26"/>
        <v>6.631239637306558E-05</v>
      </c>
      <c r="Z108" s="17">
        <f t="shared" si="27"/>
        <v>0.0004199785103627487</v>
      </c>
      <c r="AA108">
        <f t="shared" si="23"/>
        <v>-6.631239637306558E-05</v>
      </c>
    </row>
    <row r="109" ht="12.75">
      <c r="K109">
        <v>105</v>
      </c>
    </row>
    <row r="111" spans="10:25" ht="12.75">
      <c r="J111" t="s">
        <v>22</v>
      </c>
      <c r="L111">
        <f>SUM(L4:M108)</f>
        <v>1328471</v>
      </c>
      <c r="P111">
        <f>SUM(P4:Q108)</f>
        <v>4524041</v>
      </c>
      <c r="V111">
        <f>SUM(V4:W108)</f>
        <v>99.99999999999997</v>
      </c>
      <c r="Y111">
        <f>SUM(Y4:Z108)</f>
        <v>99.99999999999999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</dc:creator>
  <cp:keywords/>
  <dc:description/>
  <cp:lastModifiedBy>keilman</cp:lastModifiedBy>
  <dcterms:created xsi:type="dcterms:W3CDTF">2003-09-24T09:21:06Z</dcterms:created>
  <dcterms:modified xsi:type="dcterms:W3CDTF">2009-09-09T14:21:37Z</dcterms:modified>
  <cp:category/>
  <cp:version/>
  <cp:contentType/>
  <cp:contentStatus/>
</cp:coreProperties>
</file>