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375" windowHeight="4455" activeTab="0"/>
  </bookViews>
  <sheets>
    <sheet name="Data" sheetId="1" r:id="rId1"/>
  </sheets>
  <definedNames>
    <definedName name="_xlnm.Print_Area" localSheetId="0">'Data'!$A$1:$J$52</definedName>
    <definedName name="Utskriftsområde_MI" localSheetId="0">'Data'!$A$3:$G$53</definedName>
  </definedNames>
  <calcPr fullCalcOnLoad="1"/>
</workbook>
</file>

<file path=xl/sharedStrings.xml><?xml version="1.0" encoding="utf-8"?>
<sst xmlns="http://schemas.openxmlformats.org/spreadsheetml/2006/main" count="28" uniqueCount="21">
  <si>
    <t>Verden</t>
  </si>
  <si>
    <t>Norge</t>
  </si>
  <si>
    <t>Fordoblingstid i år</t>
  </si>
  <si>
    <t>Folke-</t>
  </si>
  <si>
    <t>Årlig</t>
  </si>
  <si>
    <t>mengden</t>
  </si>
  <si>
    <t>vekstrate</t>
  </si>
  <si>
    <t>År (1-1)</t>
  </si>
  <si>
    <t>(i 1000)</t>
  </si>
  <si>
    <t>(%)</t>
  </si>
  <si>
    <t>med egen</t>
  </si>
  <si>
    <t>med norsk</t>
  </si>
  <si>
    <t xml:space="preserve">  vekstrate</t>
  </si>
  <si>
    <t>Oppgave A</t>
  </si>
  <si>
    <t>Oppgave B</t>
  </si>
  <si>
    <t>Oppgave C</t>
  </si>
  <si>
    <t>Oppgave D</t>
  </si>
  <si>
    <t>Framskriving av verdensbefolkningen</t>
  </si>
  <si>
    <t>Verden (2003)</t>
  </si>
  <si>
    <t>Norge (2003)</t>
  </si>
  <si>
    <t>Fasit øvelse 2. Befolkningsvekst og framskriving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</si>
</sst>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ourier"/>
      <family val="0"/>
    </font>
    <font>
      <sz val="8"/>
      <name val="Courier"/>
      <family val="0"/>
    </font>
    <font>
      <sz val="11.75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Framskriving av verdens befolkning 2004-2154</a:t>
            </a:r>
          </a:p>
        </c:rich>
      </c:tx>
      <c:layout>
        <c:manualLayout>
          <c:xMode val="factor"/>
          <c:yMode val="factor"/>
          <c:x val="-0.074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4"/>
          <c:w val="0.97175"/>
          <c:h val="0.85575"/>
        </c:manualLayout>
      </c:layout>
      <c:lineChart>
        <c:grouping val="standard"/>
        <c:varyColors val="0"/>
        <c:ser>
          <c:idx val="0"/>
          <c:order val="0"/>
          <c:tx>
            <c:v>Med egen vekstrate 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Data!$G$8:$G$23</c:f>
              <c:numCache>
                <c:ptCount val="16"/>
                <c:pt idx="0">
                  <c:v>2004</c:v>
                </c:pt>
                <c:pt idx="1">
                  <c:v>2014</c:v>
                </c:pt>
                <c:pt idx="2">
                  <c:v>2024</c:v>
                </c:pt>
                <c:pt idx="3">
                  <c:v>2034</c:v>
                </c:pt>
                <c:pt idx="4">
                  <c:v>2044</c:v>
                </c:pt>
                <c:pt idx="5">
                  <c:v>2054</c:v>
                </c:pt>
                <c:pt idx="6">
                  <c:v>2064</c:v>
                </c:pt>
                <c:pt idx="7">
                  <c:v>2074</c:v>
                </c:pt>
                <c:pt idx="8">
                  <c:v>2084</c:v>
                </c:pt>
                <c:pt idx="9">
                  <c:v>2094</c:v>
                </c:pt>
                <c:pt idx="10">
                  <c:v>2104</c:v>
                </c:pt>
                <c:pt idx="11">
                  <c:v>2114</c:v>
                </c:pt>
                <c:pt idx="12">
                  <c:v>2124</c:v>
                </c:pt>
                <c:pt idx="13">
                  <c:v>2134</c:v>
                </c:pt>
                <c:pt idx="14">
                  <c:v>2144</c:v>
                </c:pt>
                <c:pt idx="15">
                  <c:v>2154</c:v>
                </c:pt>
              </c:numCache>
            </c:numRef>
          </c:cat>
          <c:val>
            <c:numRef>
              <c:f>Data!$H$8:$H$23</c:f>
              <c:numCache>
                <c:ptCount val="16"/>
                <c:pt idx="0">
                  <c:v>6372798</c:v>
                </c:pt>
                <c:pt idx="1">
                  <c:v>7151375.238808658</c:v>
                </c:pt>
                <c:pt idx="2">
                  <c:v>8025072.7869054675</c:v>
                </c:pt>
                <c:pt idx="3">
                  <c:v>9005511.679157719</c:v>
                </c:pt>
                <c:pt idx="4">
                  <c:v>10105732.71506969</c:v>
                </c:pt>
                <c:pt idx="5">
                  <c:v>11340369.914214758</c:v>
                </c:pt>
                <c:pt idx="6">
                  <c:v>12725845.163058061</c:v>
                </c:pt>
                <c:pt idx="7">
                  <c:v>14280586.642163513</c:v>
                </c:pt>
                <c:pt idx="8">
                  <c:v>16025273.939081362</c:v>
                </c:pt>
                <c:pt idx="9">
                  <c:v>17983113.107158292</c:v>
                </c:pt>
                <c:pt idx="10">
                  <c:v>20180145.328822166</c:v>
                </c:pt>
                <c:pt idx="11">
                  <c:v>22645593.288866058</c:v>
                </c:pt>
                <c:pt idx="12">
                  <c:v>25412249.864836175</c:v>
                </c:pt>
                <c:pt idx="13">
                  <c:v>28516914.304487307</c:v>
                </c:pt>
                <c:pt idx="14">
                  <c:v>32000881.69189404</c:v>
                </c:pt>
                <c:pt idx="15">
                  <c:v>35910492.21259741</c:v>
                </c:pt>
              </c:numCache>
            </c:numRef>
          </c:val>
          <c:smooth val="0"/>
        </c:ser>
        <c:ser>
          <c:idx val="1"/>
          <c:order val="1"/>
          <c:tx>
            <c:v>Med Norges vekstrate 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Data!$G$8:$G$23</c:f>
              <c:numCache>
                <c:ptCount val="16"/>
                <c:pt idx="0">
                  <c:v>2004</c:v>
                </c:pt>
                <c:pt idx="1">
                  <c:v>2014</c:v>
                </c:pt>
                <c:pt idx="2">
                  <c:v>2024</c:v>
                </c:pt>
                <c:pt idx="3">
                  <c:v>2034</c:v>
                </c:pt>
                <c:pt idx="4">
                  <c:v>2044</c:v>
                </c:pt>
                <c:pt idx="5">
                  <c:v>2054</c:v>
                </c:pt>
                <c:pt idx="6">
                  <c:v>2064</c:v>
                </c:pt>
                <c:pt idx="7">
                  <c:v>2074</c:v>
                </c:pt>
                <c:pt idx="8">
                  <c:v>2084</c:v>
                </c:pt>
                <c:pt idx="9">
                  <c:v>2094</c:v>
                </c:pt>
                <c:pt idx="10">
                  <c:v>2104</c:v>
                </c:pt>
                <c:pt idx="11">
                  <c:v>2114</c:v>
                </c:pt>
                <c:pt idx="12">
                  <c:v>2124</c:v>
                </c:pt>
                <c:pt idx="13">
                  <c:v>2134</c:v>
                </c:pt>
                <c:pt idx="14">
                  <c:v>2144</c:v>
                </c:pt>
                <c:pt idx="15">
                  <c:v>2154</c:v>
                </c:pt>
              </c:numCache>
            </c:numRef>
          </c:cat>
          <c:val>
            <c:numRef>
              <c:f>Data!$I$8:$I$23</c:f>
              <c:numCache>
                <c:ptCount val="16"/>
                <c:pt idx="0">
                  <c:v>6372798</c:v>
                </c:pt>
                <c:pt idx="1">
                  <c:v>6734570.936955087</c:v>
                </c:pt>
                <c:pt idx="2">
                  <c:v>7116881.110130921</c:v>
                </c:pt>
                <c:pt idx="3">
                  <c:v>7520894.383605499</c:v>
                </c:pt>
                <c:pt idx="4">
                  <c:v>7947842.805583722</c:v>
                </c:pt>
                <c:pt idx="5">
                  <c:v>8399028.365558065</c:v>
                </c:pt>
                <c:pt idx="6">
                  <c:v>8875826.964756882</c:v>
                </c:pt>
                <c:pt idx="7">
                  <c:v>9379692.611988325</c:v>
                </c:pt>
                <c:pt idx="8">
                  <c:v>9912161.857675219</c:v>
                </c:pt>
                <c:pt idx="9">
                  <c:v>10474858.479602566</c:v>
                </c:pt>
                <c:pt idx="10">
                  <c:v>11069498.434667</c:v>
                </c:pt>
                <c:pt idx="11">
                  <c:v>11697895.091728657</c:v>
                </c:pt>
                <c:pt idx="12">
                  <c:v>12361964.761523176</c:v>
                </c:pt>
                <c:pt idx="13">
                  <c:v>13063732.540497424</c:v>
                </c:pt>
                <c:pt idx="14">
                  <c:v>13805338.48638987</c:v>
                </c:pt>
                <c:pt idx="15">
                  <c:v>14589044.144388186</c:v>
                </c:pt>
              </c:numCache>
            </c:numRef>
          </c:val>
          <c:smooth val="0"/>
        </c:ser>
        <c:axId val="27381752"/>
        <c:axId val="45109177"/>
      </c:line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175" b="0" i="0" u="none" baseline="0"/>
            </a:pPr>
          </a:p>
        </c:txPr>
        <c:crossAx val="45109177"/>
        <c:crosses val="autoZero"/>
        <c:auto val="1"/>
        <c:lblOffset val="100"/>
        <c:noMultiLvlLbl val="0"/>
      </c:catAx>
      <c:valAx>
        <c:axId val="45109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81752"/>
        <c:crossesAt val="1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25"/>
          <c:y val="0.2835"/>
          <c:w val="0.268"/>
          <c:h val="0.17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152400</xdr:rowOff>
    </xdr:from>
    <xdr:to>
      <xdr:col>18</xdr:col>
      <xdr:colOff>647700</xdr:colOff>
      <xdr:row>35</xdr:row>
      <xdr:rowOff>57150</xdr:rowOff>
    </xdr:to>
    <xdr:graphicFrame>
      <xdr:nvGraphicFramePr>
        <xdr:cNvPr id="1" name="Chart 2"/>
        <xdr:cNvGraphicFramePr/>
      </xdr:nvGraphicFramePr>
      <xdr:xfrm>
        <a:off x="6800850" y="304800"/>
        <a:ext cx="67818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1"/>
  <sheetViews>
    <sheetView tabSelected="1" zoomScale="75" zoomScaleNormal="75" workbookViewId="0" topLeftCell="A1">
      <selection activeCell="K41" sqref="K41"/>
    </sheetView>
  </sheetViews>
  <sheetFormatPr defaultColWidth="9.625" defaultRowHeight="12.75"/>
  <cols>
    <col min="1" max="1" width="11.375" style="1" customWidth="1"/>
    <col min="2" max="2" width="9.875" style="0" customWidth="1"/>
    <col min="3" max="3" width="11.875" style="0" customWidth="1"/>
    <col min="4" max="4" width="8.875" style="1" customWidth="1"/>
    <col min="5" max="5" width="7.875" style="0" customWidth="1"/>
    <col min="6" max="6" width="9.875" style="0" customWidth="1"/>
    <col min="7" max="7" width="11.00390625" style="0" customWidth="1"/>
    <col min="8" max="16384" width="9.00390625" customWidth="1"/>
  </cols>
  <sheetData>
    <row r="1" spans="1:2" ht="12">
      <c r="A1" s="24" t="s">
        <v>20</v>
      </c>
      <c r="B1" s="12"/>
    </row>
    <row r="2" spans="3:9" ht="12.75">
      <c r="C2" s="5"/>
      <c r="D2" s="20"/>
      <c r="I2" s="5"/>
    </row>
    <row r="3" spans="1:10" ht="12.75">
      <c r="A3" s="21" t="s">
        <v>13</v>
      </c>
      <c r="B3" s="17" t="s">
        <v>0</v>
      </c>
      <c r="C3" s="11"/>
      <c r="D3" s="11"/>
      <c r="E3" s="17" t="s">
        <v>1</v>
      </c>
      <c r="F3" s="18"/>
      <c r="G3" s="23" t="s">
        <v>14</v>
      </c>
      <c r="H3" s="7"/>
      <c r="I3" s="4"/>
      <c r="J3" s="3"/>
    </row>
    <row r="4" spans="1:10" ht="12.75">
      <c r="A4" s="2"/>
      <c r="B4" s="11" t="s">
        <v>3</v>
      </c>
      <c r="C4" s="11" t="s">
        <v>4</v>
      </c>
      <c r="D4" s="11"/>
      <c r="E4" s="11" t="s">
        <v>3</v>
      </c>
      <c r="F4" s="15" t="s">
        <v>4</v>
      </c>
      <c r="G4" s="13"/>
      <c r="H4" s="3"/>
      <c r="I4" s="4"/>
      <c r="J4" s="3"/>
    </row>
    <row r="5" spans="1:10" ht="12.75">
      <c r="A5" s="2"/>
      <c r="B5" s="11" t="s">
        <v>5</v>
      </c>
      <c r="C5" s="11" t="s">
        <v>6</v>
      </c>
      <c r="D5" s="11"/>
      <c r="E5" s="11" t="s">
        <v>5</v>
      </c>
      <c r="F5" s="15" t="s">
        <v>6</v>
      </c>
      <c r="G5" s="16" t="s">
        <v>17</v>
      </c>
      <c r="H5" s="3"/>
      <c r="I5" s="4"/>
      <c r="J5" s="3"/>
    </row>
    <row r="6" spans="1:10" ht="12.75">
      <c r="A6" s="2" t="s">
        <v>7</v>
      </c>
      <c r="B6" s="11" t="s">
        <v>8</v>
      </c>
      <c r="C6" s="11" t="s">
        <v>9</v>
      </c>
      <c r="D6" s="11" t="s">
        <v>7</v>
      </c>
      <c r="E6" s="11"/>
      <c r="F6" s="15" t="s">
        <v>9</v>
      </c>
      <c r="G6" s="2"/>
      <c r="H6" s="11" t="s">
        <v>10</v>
      </c>
      <c r="I6" s="15" t="s">
        <v>11</v>
      </c>
      <c r="J6" s="3"/>
    </row>
    <row r="7" spans="1:10" ht="12.75">
      <c r="A7" s="13"/>
      <c r="B7" s="3"/>
      <c r="C7" s="3"/>
      <c r="D7" s="11"/>
      <c r="E7" s="3"/>
      <c r="F7" s="4"/>
      <c r="G7" s="2"/>
      <c r="H7" s="11" t="s">
        <v>6</v>
      </c>
      <c r="I7" s="15" t="s">
        <v>12</v>
      </c>
      <c r="J7" s="3"/>
    </row>
    <row r="8" spans="1:10" ht="12.75">
      <c r="A8">
        <v>1750</v>
      </c>
      <c r="B8">
        <v>791000</v>
      </c>
      <c r="C8" s="3"/>
      <c r="F8" s="4"/>
      <c r="G8">
        <v>2004</v>
      </c>
      <c r="H8" s="25">
        <v>6372798</v>
      </c>
      <c r="I8" s="26">
        <v>6372798</v>
      </c>
      <c r="J8" s="3"/>
    </row>
    <row r="9" spans="1:10" ht="12.75">
      <c r="A9">
        <v>1800</v>
      </c>
      <c r="B9">
        <v>978000</v>
      </c>
      <c r="C9" s="28">
        <f>((B9/B8)^(1/(A9-A8))-1)*100</f>
        <v>0.42532535624586476</v>
      </c>
      <c r="F9" s="4"/>
      <c r="G9">
        <f>G8+10</f>
        <v>2014</v>
      </c>
      <c r="H9" s="9">
        <f>H8*(1+C$42/100)^10</f>
        <v>7151375.238808658</v>
      </c>
      <c r="I9" s="10">
        <f>I8*(1+F$42/100)^10</f>
        <v>6734570.936955087</v>
      </c>
      <c r="J9" s="3"/>
    </row>
    <row r="10" spans="1:10" ht="12.75">
      <c r="A10">
        <v>1850</v>
      </c>
      <c r="B10">
        <v>1262000</v>
      </c>
      <c r="C10" s="28">
        <f aca="true" t="shared" si="0" ref="C10:C42">((B10/B9)^(1/(A10-A9))-1)*100</f>
        <v>0.5111888807987519</v>
      </c>
      <c r="F10" s="4"/>
      <c r="G10">
        <f>G9+10</f>
        <v>2024</v>
      </c>
      <c r="H10" s="9">
        <f aca="true" t="shared" si="1" ref="H10:H23">H9*(1+C$42/100)^10</f>
        <v>8025072.7869054675</v>
      </c>
      <c r="I10" s="10">
        <f aca="true" t="shared" si="2" ref="I10:I23">I9*(1+F$42/100)^10</f>
        <v>7116881.110130921</v>
      </c>
      <c r="J10" s="3"/>
    </row>
    <row r="11" spans="1:10" ht="12.75">
      <c r="A11">
        <v>1900</v>
      </c>
      <c r="B11">
        <v>1650000</v>
      </c>
      <c r="C11" s="28">
        <f t="shared" si="0"/>
        <v>0.5375949309478045</v>
      </c>
      <c r="F11" s="4"/>
      <c r="G11">
        <f aca="true" t="shared" si="3" ref="G11:G23">G10+10</f>
        <v>2034</v>
      </c>
      <c r="H11" s="9">
        <f t="shared" si="1"/>
        <v>9005511.679157719</v>
      </c>
      <c r="I11" s="10">
        <f t="shared" si="2"/>
        <v>7520894.383605499</v>
      </c>
      <c r="J11" s="3"/>
    </row>
    <row r="12" spans="1:10" ht="12.75">
      <c r="A12">
        <v>1910</v>
      </c>
      <c r="B12">
        <v>1750000</v>
      </c>
      <c r="C12" s="28">
        <f t="shared" si="0"/>
        <v>0.5901395027485545</v>
      </c>
      <c r="D12" s="11">
        <v>1974</v>
      </c>
      <c r="E12" s="3">
        <v>3972990</v>
      </c>
      <c r="F12" s="4"/>
      <c r="G12">
        <f t="shared" si="3"/>
        <v>2044</v>
      </c>
      <c r="H12" s="9">
        <f t="shared" si="1"/>
        <v>10105732.71506969</v>
      </c>
      <c r="I12" s="10">
        <f t="shared" si="2"/>
        <v>7947842.805583722</v>
      </c>
      <c r="J12" s="3"/>
    </row>
    <row r="13" spans="1:10" ht="12.75">
      <c r="A13">
        <v>1920</v>
      </c>
      <c r="B13">
        <v>1860000</v>
      </c>
      <c r="C13" s="28">
        <f t="shared" si="0"/>
        <v>0.6114688828271486</v>
      </c>
      <c r="D13" s="11">
        <v>1975</v>
      </c>
      <c r="E13" s="3">
        <v>3997525</v>
      </c>
      <c r="F13" s="29">
        <f aca="true" t="shared" si="4" ref="F13:F42">((E13/E12)-1)*100</f>
        <v>0.6175449724262982</v>
      </c>
      <c r="G13">
        <f t="shared" si="3"/>
        <v>2054</v>
      </c>
      <c r="H13" s="9">
        <f t="shared" si="1"/>
        <v>11340369.914214758</v>
      </c>
      <c r="I13" s="10">
        <f t="shared" si="2"/>
        <v>8399028.365558065</v>
      </c>
      <c r="J13" s="3"/>
    </row>
    <row r="14" spans="1:10" ht="12.75">
      <c r="A14">
        <v>1930</v>
      </c>
      <c r="B14">
        <v>2070000</v>
      </c>
      <c r="C14" s="28">
        <f t="shared" si="0"/>
        <v>1.07546316880629</v>
      </c>
      <c r="D14" s="11">
        <v>1976</v>
      </c>
      <c r="E14" s="3">
        <v>4017101</v>
      </c>
      <c r="F14" s="29">
        <f t="shared" si="4"/>
        <v>0.4897030037335659</v>
      </c>
      <c r="G14">
        <f t="shared" si="3"/>
        <v>2064</v>
      </c>
      <c r="H14" s="9">
        <f t="shared" si="1"/>
        <v>12725845.163058061</v>
      </c>
      <c r="I14" s="10">
        <f t="shared" si="2"/>
        <v>8875826.964756882</v>
      </c>
      <c r="J14" s="3"/>
    </row>
    <row r="15" spans="1:10" ht="12.75">
      <c r="A15">
        <v>1940</v>
      </c>
      <c r="B15">
        <v>2300000</v>
      </c>
      <c r="C15" s="28">
        <f t="shared" si="0"/>
        <v>1.0591751203291366</v>
      </c>
      <c r="D15" s="11">
        <v>1977</v>
      </c>
      <c r="E15" s="3">
        <v>4035202</v>
      </c>
      <c r="F15" s="29">
        <f t="shared" si="4"/>
        <v>0.45059857842757456</v>
      </c>
      <c r="G15">
        <f t="shared" si="3"/>
        <v>2074</v>
      </c>
      <c r="H15" s="9">
        <f t="shared" si="1"/>
        <v>14280586.642163513</v>
      </c>
      <c r="I15" s="10">
        <f t="shared" si="2"/>
        <v>9379692.611988325</v>
      </c>
      <c r="J15" s="3"/>
    </row>
    <row r="16" spans="1:10" ht="12.75">
      <c r="A16">
        <v>1950</v>
      </c>
      <c r="B16">
        <v>2515652</v>
      </c>
      <c r="C16" s="28">
        <f t="shared" si="0"/>
        <v>0.9002570716990288</v>
      </c>
      <c r="D16" s="11">
        <v>1978</v>
      </c>
      <c r="E16" s="3">
        <v>4051208</v>
      </c>
      <c r="F16" s="29">
        <f t="shared" si="4"/>
        <v>0.3966592007041969</v>
      </c>
      <c r="G16">
        <f t="shared" si="3"/>
        <v>2084</v>
      </c>
      <c r="H16" s="9">
        <f t="shared" si="1"/>
        <v>16025273.939081362</v>
      </c>
      <c r="I16" s="10">
        <f t="shared" si="2"/>
        <v>9912161.857675219</v>
      </c>
      <c r="J16" s="3"/>
    </row>
    <row r="17" spans="1:10" ht="12.75">
      <c r="A17">
        <v>1955</v>
      </c>
      <c r="B17">
        <v>2751559</v>
      </c>
      <c r="C17" s="28">
        <f t="shared" si="0"/>
        <v>1.8088784671282943</v>
      </c>
      <c r="D17" s="11">
        <v>1979</v>
      </c>
      <c r="E17" s="3">
        <v>4066134</v>
      </c>
      <c r="F17" s="29">
        <f t="shared" si="4"/>
        <v>0.36843331667986146</v>
      </c>
      <c r="G17">
        <f t="shared" si="3"/>
        <v>2094</v>
      </c>
      <c r="H17" s="9">
        <f t="shared" si="1"/>
        <v>17983113.107158292</v>
      </c>
      <c r="I17" s="10">
        <f t="shared" si="2"/>
        <v>10474858.479602566</v>
      </c>
      <c r="J17" s="3"/>
    </row>
    <row r="18" spans="1:10" ht="12.75">
      <c r="A18">
        <v>1960</v>
      </c>
      <c r="B18">
        <v>3018878</v>
      </c>
      <c r="C18" s="28">
        <f t="shared" si="0"/>
        <v>1.8716514477101764</v>
      </c>
      <c r="D18" s="11">
        <v>1980</v>
      </c>
      <c r="E18" s="3">
        <v>4078900</v>
      </c>
      <c r="F18" s="29">
        <f t="shared" si="4"/>
        <v>0.31395915628948945</v>
      </c>
      <c r="G18">
        <f t="shared" si="3"/>
        <v>2104</v>
      </c>
      <c r="H18" s="9">
        <f t="shared" si="1"/>
        <v>20180145.328822166</v>
      </c>
      <c r="I18" s="10">
        <f t="shared" si="2"/>
        <v>11069498.434667</v>
      </c>
      <c r="J18" s="3"/>
    </row>
    <row r="19" spans="1:10" ht="12.75">
      <c r="A19">
        <v>1965</v>
      </c>
      <c r="B19">
        <v>3335000</v>
      </c>
      <c r="C19" s="28">
        <f t="shared" si="0"/>
        <v>2.011716468563529</v>
      </c>
      <c r="D19" s="11">
        <v>1981</v>
      </c>
      <c r="E19" s="3">
        <v>4092340</v>
      </c>
      <c r="F19" s="29">
        <f t="shared" si="4"/>
        <v>0.3295006006521328</v>
      </c>
      <c r="G19">
        <f t="shared" si="3"/>
        <v>2114</v>
      </c>
      <c r="H19" s="9">
        <f t="shared" si="1"/>
        <v>22645593.288866058</v>
      </c>
      <c r="I19" s="10">
        <f t="shared" si="2"/>
        <v>11697895.091728657</v>
      </c>
      <c r="J19" s="3"/>
    </row>
    <row r="20" spans="1:10" ht="12.75">
      <c r="A20">
        <v>1970</v>
      </c>
      <c r="B20">
        <v>3693221</v>
      </c>
      <c r="C20" s="28">
        <f t="shared" si="0"/>
        <v>2.061487013189045</v>
      </c>
      <c r="D20" s="11">
        <v>1982</v>
      </c>
      <c r="E20" s="3">
        <v>4107063</v>
      </c>
      <c r="F20" s="29">
        <f t="shared" si="4"/>
        <v>0.35976971610374164</v>
      </c>
      <c r="G20">
        <f t="shared" si="3"/>
        <v>2124</v>
      </c>
      <c r="H20" s="9">
        <f t="shared" si="1"/>
        <v>25412249.864836175</v>
      </c>
      <c r="I20" s="10">
        <f t="shared" si="2"/>
        <v>12361964.761523176</v>
      </c>
      <c r="J20" s="3"/>
    </row>
    <row r="21" spans="1:10" ht="12.75">
      <c r="A21">
        <v>1975</v>
      </c>
      <c r="B21">
        <v>4076165</v>
      </c>
      <c r="C21" s="28">
        <f t="shared" si="0"/>
        <v>1.9927476885513995</v>
      </c>
      <c r="D21" s="11">
        <v>1983</v>
      </c>
      <c r="E21" s="3">
        <v>4122511</v>
      </c>
      <c r="F21" s="29">
        <f t="shared" si="4"/>
        <v>0.37613253071597796</v>
      </c>
      <c r="G21">
        <f t="shared" si="3"/>
        <v>2134</v>
      </c>
      <c r="H21" s="9">
        <f t="shared" si="1"/>
        <v>28516914.304487307</v>
      </c>
      <c r="I21" s="10">
        <f t="shared" si="2"/>
        <v>13063732.540497424</v>
      </c>
      <c r="J21" s="3"/>
    </row>
    <row r="22" spans="1:10" ht="12.75">
      <c r="A22">
        <v>1980</v>
      </c>
      <c r="B22">
        <v>4449567</v>
      </c>
      <c r="C22" s="28">
        <f t="shared" si="0"/>
        <v>1.7684591444494746</v>
      </c>
      <c r="D22" s="11">
        <v>1984</v>
      </c>
      <c r="E22" s="3">
        <v>4134353</v>
      </c>
      <c r="F22" s="29">
        <f t="shared" si="4"/>
        <v>0.2872521140634854</v>
      </c>
      <c r="G22">
        <f t="shared" si="3"/>
        <v>2144</v>
      </c>
      <c r="H22" s="9">
        <f t="shared" si="1"/>
        <v>32000881.69189404</v>
      </c>
      <c r="I22" s="10">
        <f t="shared" si="2"/>
        <v>13805338.48638987</v>
      </c>
      <c r="J22" s="3"/>
    </row>
    <row r="23" spans="1:10" ht="12.75">
      <c r="A23">
        <v>1985</v>
      </c>
      <c r="B23">
        <v>4851592</v>
      </c>
      <c r="C23" s="28">
        <f t="shared" si="0"/>
        <v>1.7450534171012277</v>
      </c>
      <c r="D23" s="11">
        <v>1985</v>
      </c>
      <c r="E23" s="3">
        <v>4145845</v>
      </c>
      <c r="F23" s="29">
        <f t="shared" si="4"/>
        <v>0.2779636862164425</v>
      </c>
      <c r="G23">
        <f t="shared" si="3"/>
        <v>2154</v>
      </c>
      <c r="H23" s="9">
        <f t="shared" si="1"/>
        <v>35910492.21259741</v>
      </c>
      <c r="I23" s="10">
        <f t="shared" si="2"/>
        <v>14589044.144388186</v>
      </c>
      <c r="J23" s="3"/>
    </row>
    <row r="24" spans="1:10" ht="12.75">
      <c r="A24">
        <v>1986</v>
      </c>
      <c r="B24">
        <v>4934893</v>
      </c>
      <c r="C24" s="28">
        <f t="shared" si="0"/>
        <v>1.7169827965748174</v>
      </c>
      <c r="D24" s="11">
        <v>1986</v>
      </c>
      <c r="E24" s="3">
        <v>4159187</v>
      </c>
      <c r="F24" s="29">
        <f t="shared" si="4"/>
        <v>0.321816179813772</v>
      </c>
      <c r="H24" s="9"/>
      <c r="I24" s="10"/>
      <c r="J24" s="3"/>
    </row>
    <row r="25" spans="1:10" ht="12.75">
      <c r="A25">
        <v>1987</v>
      </c>
      <c r="B25">
        <v>5020809</v>
      </c>
      <c r="C25" s="28">
        <f t="shared" si="0"/>
        <v>1.740990128863995</v>
      </c>
      <c r="D25" s="11">
        <v>1987</v>
      </c>
      <c r="E25" s="3">
        <v>4175521</v>
      </c>
      <c r="F25" s="29">
        <f t="shared" si="4"/>
        <v>0.39272098128793065</v>
      </c>
      <c r="H25" s="9"/>
      <c r="I25" s="10"/>
      <c r="J25" s="3"/>
    </row>
    <row r="26" spans="1:9" ht="12.75">
      <c r="A26">
        <v>1988</v>
      </c>
      <c r="B26">
        <v>5107404</v>
      </c>
      <c r="C26" s="28">
        <f t="shared" si="0"/>
        <v>1.7247220517649708</v>
      </c>
      <c r="D26" s="11">
        <v>1988</v>
      </c>
      <c r="E26" s="3">
        <v>4198289</v>
      </c>
      <c r="F26" s="29">
        <f t="shared" si="4"/>
        <v>0.5452732724850362</v>
      </c>
      <c r="H26" s="9"/>
      <c r="I26" s="10"/>
    </row>
    <row r="27" spans="1:9" ht="12.75">
      <c r="A27">
        <v>1989</v>
      </c>
      <c r="B27" s="3">
        <v>5194106</v>
      </c>
      <c r="C27" s="28">
        <f t="shared" si="0"/>
        <v>1.6975747365980842</v>
      </c>
      <c r="D27" s="11">
        <v>1989</v>
      </c>
      <c r="E27" s="3">
        <v>4220686</v>
      </c>
      <c r="F27" s="29">
        <f t="shared" si="4"/>
        <v>0.533479234040346</v>
      </c>
      <c r="H27" s="9"/>
      <c r="I27" s="10"/>
    </row>
    <row r="28" spans="1:9" ht="12.75">
      <c r="A28">
        <v>1990</v>
      </c>
      <c r="B28" s="3">
        <v>5281654</v>
      </c>
      <c r="C28" s="28">
        <f t="shared" si="0"/>
        <v>1.6855258633535763</v>
      </c>
      <c r="D28" s="11">
        <v>1990</v>
      </c>
      <c r="E28" s="3">
        <v>4233116</v>
      </c>
      <c r="F28" s="29">
        <f t="shared" si="4"/>
        <v>0.2945018890294193</v>
      </c>
      <c r="H28" s="32"/>
      <c r="I28" s="10"/>
    </row>
    <row r="29" spans="1:9" ht="12.75">
      <c r="A29">
        <v>1991</v>
      </c>
      <c r="B29" s="25">
        <v>5365480</v>
      </c>
      <c r="C29" s="28">
        <f t="shared" si="0"/>
        <v>1.587116460108895</v>
      </c>
      <c r="D29" s="11">
        <v>1991</v>
      </c>
      <c r="E29">
        <v>4249830</v>
      </c>
      <c r="F29" s="29">
        <f t="shared" si="4"/>
        <v>0.3948391681210639</v>
      </c>
      <c r="G29" s="19"/>
      <c r="H29" s="3"/>
      <c r="I29" s="8"/>
    </row>
    <row r="30" spans="1:9" ht="12.75">
      <c r="A30">
        <v>1992</v>
      </c>
      <c r="B30" s="25">
        <v>5449370</v>
      </c>
      <c r="C30" s="28">
        <f t="shared" si="0"/>
        <v>1.5635134228437986</v>
      </c>
      <c r="D30" s="11">
        <v>1992</v>
      </c>
      <c r="E30">
        <v>4273634</v>
      </c>
      <c r="F30" s="29">
        <f t="shared" si="4"/>
        <v>0.5601165223079407</v>
      </c>
      <c r="G30" s="13"/>
      <c r="H30" s="33" t="s">
        <v>2</v>
      </c>
      <c r="I30" s="4"/>
    </row>
    <row r="31" spans="1:9" ht="12.75">
      <c r="A31">
        <v>1993</v>
      </c>
      <c r="B31" s="25">
        <v>5531015</v>
      </c>
      <c r="C31" s="28">
        <f t="shared" si="0"/>
        <v>1.4982465863026428</v>
      </c>
      <c r="D31" s="11">
        <v>1993</v>
      </c>
      <c r="E31">
        <v>4299167</v>
      </c>
      <c r="F31" s="29">
        <f t="shared" si="4"/>
        <v>0.5974540636844328</v>
      </c>
      <c r="G31" s="13"/>
      <c r="H31" s="11" t="s">
        <v>18</v>
      </c>
      <c r="I31" s="15" t="s">
        <v>19</v>
      </c>
    </row>
    <row r="32" spans="1:9" ht="12.75">
      <c r="A32">
        <v>1994</v>
      </c>
      <c r="B32" s="25">
        <v>5611270</v>
      </c>
      <c r="C32" s="28">
        <f t="shared" si="0"/>
        <v>1.4509995000917542</v>
      </c>
      <c r="D32" s="11">
        <v>1994</v>
      </c>
      <c r="E32">
        <v>4324815</v>
      </c>
      <c r="F32" s="29">
        <f t="shared" si="4"/>
        <v>0.5965806864446144</v>
      </c>
      <c r="G32" s="22" t="s">
        <v>15</v>
      </c>
      <c r="H32" s="28">
        <f>LN(2)/LN(1+C42/100)</f>
        <v>60.13454284941579</v>
      </c>
      <c r="I32" s="29">
        <f>LN(2)/LN(1+F42/100)</f>
        <v>125.53493305039153</v>
      </c>
    </row>
    <row r="33" spans="1:9" ht="12.75">
      <c r="A33">
        <v>1995</v>
      </c>
      <c r="B33" s="25">
        <v>5691759</v>
      </c>
      <c r="C33" s="28">
        <f t="shared" si="0"/>
        <v>1.4344168076032782</v>
      </c>
      <c r="D33" s="11">
        <v>1995</v>
      </c>
      <c r="E33">
        <v>4348410</v>
      </c>
      <c r="F33" s="29">
        <f t="shared" si="4"/>
        <v>0.5455724695738517</v>
      </c>
      <c r="G33" s="22" t="s">
        <v>16</v>
      </c>
      <c r="H33" s="28">
        <f>LN(2)/(C42/100)</f>
        <v>59.78863506053056</v>
      </c>
      <c r="I33" s="29">
        <f>LN(2)/(F42/100)</f>
        <v>125.18867839707869</v>
      </c>
    </row>
    <row r="34" spans="1:9" ht="12.75">
      <c r="A34">
        <v>1996</v>
      </c>
      <c r="B34" s="25">
        <v>5770701</v>
      </c>
      <c r="C34" s="28">
        <f t="shared" si="0"/>
        <v>1.3869526099049567</v>
      </c>
      <c r="D34" s="11">
        <v>1996</v>
      </c>
      <c r="E34">
        <v>4369957</v>
      </c>
      <c r="F34" s="29">
        <f t="shared" si="4"/>
        <v>0.49551445240905156</v>
      </c>
      <c r="G34" s="13"/>
      <c r="H34" s="3"/>
      <c r="I34" s="4"/>
    </row>
    <row r="35" spans="1:9" ht="12.75">
      <c r="A35">
        <v>1997</v>
      </c>
      <c r="B35" s="25">
        <v>5849885</v>
      </c>
      <c r="C35" s="28">
        <f t="shared" si="0"/>
        <v>1.372172982103903</v>
      </c>
      <c r="D35" s="11">
        <v>1997</v>
      </c>
      <c r="E35">
        <v>4392714</v>
      </c>
      <c r="F35" s="29">
        <f t="shared" si="4"/>
        <v>0.5207602729271787</v>
      </c>
      <c r="G35" s="13"/>
      <c r="H35" s="3"/>
      <c r="I35" s="4"/>
    </row>
    <row r="36" spans="1:9" ht="12.75">
      <c r="A36">
        <v>1998</v>
      </c>
      <c r="B36" s="25">
        <v>5927557</v>
      </c>
      <c r="C36" s="28">
        <f t="shared" si="0"/>
        <v>1.3277525968459214</v>
      </c>
      <c r="D36" s="11">
        <v>1998</v>
      </c>
      <c r="E36">
        <v>4417599</v>
      </c>
      <c r="F36" s="29">
        <f t="shared" si="4"/>
        <v>0.5665062646919461</v>
      </c>
      <c r="G36" s="13"/>
      <c r="H36" s="3"/>
      <c r="I36" s="4"/>
    </row>
    <row r="37" spans="1:9" ht="12">
      <c r="A37">
        <v>1999</v>
      </c>
      <c r="B37" s="25">
        <v>6004170</v>
      </c>
      <c r="C37" s="28">
        <f t="shared" si="0"/>
        <v>1.2924886255838652</v>
      </c>
      <c r="D37" s="11">
        <v>1999</v>
      </c>
      <c r="E37">
        <v>4445329</v>
      </c>
      <c r="F37" s="29">
        <f t="shared" si="4"/>
        <v>0.6277165491933578</v>
      </c>
      <c r="G37" s="13"/>
      <c r="H37" s="3"/>
      <c r="I37" s="4"/>
    </row>
    <row r="38" spans="1:9" ht="12">
      <c r="A38">
        <v>2000</v>
      </c>
      <c r="B38" s="25">
        <v>6079604</v>
      </c>
      <c r="C38" s="28">
        <f t="shared" si="0"/>
        <v>1.2563601630200427</v>
      </c>
      <c r="D38" s="11">
        <v>2000</v>
      </c>
      <c r="E38">
        <v>4478497</v>
      </c>
      <c r="F38" s="29">
        <f t="shared" si="4"/>
        <v>0.7461315011779712</v>
      </c>
      <c r="G38" s="14"/>
      <c r="H38" s="5"/>
      <c r="I38" s="6"/>
    </row>
    <row r="39" spans="1:6" ht="12">
      <c r="A39">
        <v>2001</v>
      </c>
      <c r="B39" s="25">
        <v>6153802</v>
      </c>
      <c r="C39" s="28">
        <f t="shared" si="0"/>
        <v>1.2204413313761986</v>
      </c>
      <c r="D39" s="11">
        <v>2001</v>
      </c>
      <c r="E39">
        <v>4503436</v>
      </c>
      <c r="F39" s="29">
        <f t="shared" si="4"/>
        <v>0.5568609290125703</v>
      </c>
    </row>
    <row r="40" spans="1:6" ht="12">
      <c r="A40">
        <v>2002</v>
      </c>
      <c r="B40" s="25">
        <v>6226934</v>
      </c>
      <c r="C40" s="28">
        <f t="shared" si="0"/>
        <v>1.1884035267953008</v>
      </c>
      <c r="D40" s="11">
        <v>2002</v>
      </c>
      <c r="E40">
        <v>4524066</v>
      </c>
      <c r="F40" s="29">
        <f t="shared" si="4"/>
        <v>0.45809466371899976</v>
      </c>
    </row>
    <row r="41" spans="1:6" ht="12">
      <c r="A41">
        <v>2003</v>
      </c>
      <c r="B41" s="25">
        <v>6299763</v>
      </c>
      <c r="C41" s="28">
        <f t="shared" si="0"/>
        <v>1.1695804066656157</v>
      </c>
      <c r="D41" s="11">
        <v>2003</v>
      </c>
      <c r="E41">
        <v>4552252</v>
      </c>
      <c r="F41" s="29">
        <f t="shared" si="4"/>
        <v>0.6230236252079413</v>
      </c>
    </row>
    <row r="42" spans="1:6" ht="12">
      <c r="A42" s="5">
        <v>2004</v>
      </c>
      <c r="B42" s="27">
        <v>6372798</v>
      </c>
      <c r="C42" s="31">
        <f t="shared" si="0"/>
        <v>1.159329327150882</v>
      </c>
      <c r="D42" s="20">
        <v>2004</v>
      </c>
      <c r="E42" s="5">
        <v>4577457</v>
      </c>
      <c r="F42" s="30">
        <f t="shared" si="4"/>
        <v>0.5536820017872479</v>
      </c>
    </row>
    <row r="48" spans="1:3" ht="12">
      <c r="A48" s="3"/>
      <c r="B48" s="3"/>
      <c r="C48" s="3"/>
    </row>
    <row r="49" spans="1:4" ht="12">
      <c r="A49" s="3"/>
      <c r="B49" s="3"/>
      <c r="C49" s="3"/>
      <c r="D49"/>
    </row>
    <row r="50" spans="1:4" ht="12">
      <c r="A50" s="3"/>
      <c r="B50" s="3"/>
      <c r="C50" s="3"/>
      <c r="D50"/>
    </row>
    <row r="51" spans="1:4" ht="12">
      <c r="A51"/>
      <c r="D51"/>
    </row>
  </sheetData>
  <printOptions/>
  <pageMargins left="0.75" right="0.75" top="1" bottom="1" header="0.5" footer="0.5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keilman</cp:lastModifiedBy>
  <dcterms:created xsi:type="dcterms:W3CDTF">2004-10-04T10:10:52Z</dcterms:created>
  <dcterms:modified xsi:type="dcterms:W3CDTF">2009-09-24T10:02:22Z</dcterms:modified>
  <cp:category/>
  <cp:version/>
  <cp:contentType/>
  <cp:contentStatus/>
</cp:coreProperties>
</file>