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/>
  </bookViews>
  <sheets>
    <sheet name="Ansiennitet" sheetId="5" r:id="rId1"/>
  </sheets>
  <definedNames>
    <definedName name="_xlnm.Print_Area" localSheetId="0">Ansiennitet!$A$1:$L$30</definedName>
  </definedNames>
  <calcPr calcId="125725"/>
</workbook>
</file>

<file path=xl/calcChain.xml><?xml version="1.0" encoding="utf-8"?>
<calcChain xmlns="http://schemas.openxmlformats.org/spreadsheetml/2006/main">
  <c r="N8" i="5"/>
  <c r="O8"/>
  <c r="P8"/>
  <c r="U8" s="1"/>
  <c r="T8"/>
  <c r="S8"/>
  <c r="R8"/>
  <c r="X8"/>
  <c r="R9"/>
  <c r="S9"/>
  <c r="T9"/>
  <c r="V9"/>
  <c r="N9"/>
  <c r="O9"/>
  <c r="P9"/>
  <c r="U9"/>
  <c r="X9"/>
  <c r="W9"/>
  <c r="J9" s="1"/>
  <c r="R10"/>
  <c r="S10"/>
  <c r="T10"/>
  <c r="N10"/>
  <c r="O10"/>
  <c r="P10"/>
  <c r="X10"/>
  <c r="N11"/>
  <c r="U11" s="1"/>
  <c r="W11" s="1"/>
  <c r="O11"/>
  <c r="P11"/>
  <c r="R11"/>
  <c r="V11" s="1"/>
  <c r="S11"/>
  <c r="T11"/>
  <c r="X11"/>
  <c r="N12"/>
  <c r="O12"/>
  <c r="P12"/>
  <c r="R12"/>
  <c r="S12"/>
  <c r="T12"/>
  <c r="X12"/>
  <c r="N13"/>
  <c r="O13"/>
  <c r="P13"/>
  <c r="U13"/>
  <c r="R13"/>
  <c r="S13"/>
  <c r="T13"/>
  <c r="V13"/>
  <c r="X13"/>
  <c r="W13"/>
  <c r="J13" s="1"/>
  <c r="N14"/>
  <c r="O14"/>
  <c r="P14"/>
  <c r="R14"/>
  <c r="S14"/>
  <c r="T14"/>
  <c r="X14"/>
  <c r="N15"/>
  <c r="U15" s="1"/>
  <c r="O15"/>
  <c r="P15"/>
  <c r="R15"/>
  <c r="V15" s="1"/>
  <c r="S15"/>
  <c r="T15"/>
  <c r="X15"/>
  <c r="N16"/>
  <c r="O16"/>
  <c r="P16"/>
  <c r="R16"/>
  <c r="S16"/>
  <c r="T16"/>
  <c r="X16"/>
  <c r="N17"/>
  <c r="O17"/>
  <c r="P17"/>
  <c r="U17"/>
  <c r="R17"/>
  <c r="S17"/>
  <c r="T17"/>
  <c r="V17"/>
  <c r="X17"/>
  <c r="W17"/>
  <c r="J17" s="1"/>
  <c r="N18"/>
  <c r="O18"/>
  <c r="P18"/>
  <c r="R18"/>
  <c r="S18"/>
  <c r="T18"/>
  <c r="X18"/>
  <c r="N19"/>
  <c r="U19" s="1"/>
  <c r="W19" s="1"/>
  <c r="O19"/>
  <c r="P19"/>
  <c r="R19"/>
  <c r="V19" s="1"/>
  <c r="S19"/>
  <c r="T19"/>
  <c r="X19"/>
  <c r="N20"/>
  <c r="O20"/>
  <c r="P20"/>
  <c r="R20"/>
  <c r="S20"/>
  <c r="T20"/>
  <c r="X20"/>
  <c r="K9"/>
  <c r="K13"/>
  <c r="K17"/>
  <c r="O23"/>
  <c r="O26" s="1"/>
  <c r="O25"/>
  <c r="O27" s="1"/>
  <c r="N54"/>
  <c r="P54" s="1"/>
  <c r="M54"/>
  <c r="O54" s="1"/>
  <c r="J19" l="1"/>
  <c r="K19"/>
  <c r="J11"/>
  <c r="K11"/>
  <c r="W15"/>
  <c r="U20"/>
  <c r="V18"/>
  <c r="U16"/>
  <c r="V14"/>
  <c r="U12"/>
  <c r="U10"/>
  <c r="V20"/>
  <c r="U18"/>
  <c r="V16"/>
  <c r="U14"/>
  <c r="V12"/>
  <c r="V10"/>
  <c r="V8"/>
  <c r="W8" s="1"/>
  <c r="P50"/>
  <c r="K22"/>
  <c r="W18"/>
  <c r="W14"/>
  <c r="J22"/>
  <c r="K8" l="1"/>
  <c r="J8"/>
  <c r="J15"/>
  <c r="K15"/>
  <c r="W10"/>
  <c r="W12"/>
  <c r="W16"/>
  <c r="W20"/>
  <c r="K14"/>
  <c r="J14"/>
  <c r="K18"/>
  <c r="J18"/>
  <c r="K20" l="1"/>
  <c r="J20"/>
  <c r="K12"/>
  <c r="J12"/>
  <c r="K16"/>
  <c r="J16"/>
  <c r="K10"/>
  <c r="K50" s="1"/>
  <c r="N50" s="1"/>
  <c r="J10"/>
  <c r="J50" s="1"/>
  <c r="M50" s="1"/>
  <c r="O50" s="1"/>
  <c r="J21" l="1"/>
  <c r="P55"/>
  <c r="K21"/>
  <c r="J23" l="1"/>
  <c r="B4" s="1"/>
  <c r="K23"/>
  <c r="P56"/>
  <c r="P58" l="1"/>
  <c r="P57"/>
</calcChain>
</file>

<file path=xl/sharedStrings.xml><?xml version="1.0" encoding="utf-8"?>
<sst xmlns="http://schemas.openxmlformats.org/spreadsheetml/2006/main" count="66" uniqueCount="58">
  <si>
    <t>År</t>
  </si>
  <si>
    <t>Arbeidsgiver</t>
  </si>
  <si>
    <t xml:space="preserve">     Startdato</t>
  </si>
  <si>
    <t xml:space="preserve">     Sluttdato</t>
  </si>
  <si>
    <t xml:space="preserve">    Tils.brøk</t>
  </si>
  <si>
    <t xml:space="preserve">     Godskrives</t>
  </si>
  <si>
    <t>Tilår=mndr:</t>
  </si>
  <si>
    <t>TilMåned:</t>
  </si>
  <si>
    <t>TilDag(med?):</t>
  </si>
  <si>
    <t>Fraår=mndr:</t>
  </si>
  <si>
    <t>FraMåned:</t>
  </si>
  <si>
    <t>FraD(med?):</t>
  </si>
  <si>
    <t>SumTil</t>
  </si>
  <si>
    <t>SumFra</t>
  </si>
  <si>
    <t>Ant. mnd ans</t>
  </si>
  <si>
    <t>Brøk</t>
  </si>
  <si>
    <t>Mnd</t>
  </si>
  <si>
    <t>Dag</t>
  </si>
  <si>
    <t>Teller</t>
  </si>
  <si>
    <t>Nevner</t>
  </si>
  <si>
    <t xml:space="preserve">       </t>
  </si>
  <si>
    <t>Sum:</t>
  </si>
  <si>
    <t>Sum godskrevet ansiennitet:</t>
  </si>
  <si>
    <t>Ant. år till:</t>
  </si>
  <si>
    <t>Omsorgstjeneste i hjemmet</t>
  </si>
  <si>
    <t>Ant. mnd till:</t>
  </si>
  <si>
    <t>Annen godskriving</t>
  </si>
  <si>
    <t>År=mndr till:</t>
  </si>
  <si>
    <t>Sum mndr till:</t>
  </si>
  <si>
    <t>Måneder</t>
  </si>
  <si>
    <t>År= mndr</t>
  </si>
  <si>
    <t>Mdr</t>
  </si>
  <si>
    <t>Sum mndr ord</t>
  </si>
  <si>
    <t>Sum mndr till</t>
  </si>
  <si>
    <t>Summer</t>
  </si>
  <si>
    <t>Nåv.term år</t>
  </si>
  <si>
    <t>Nåv. term. mnd</t>
  </si>
  <si>
    <t>År omgj til mnd</t>
  </si>
  <si>
    <t>Totalt mndr</t>
  </si>
  <si>
    <t>Minus godskrevet ansiennitet:</t>
  </si>
  <si>
    <t>Blir ansiennitet (mndr)</t>
  </si>
  <si>
    <t>Som gir årstallet:</t>
  </si>
  <si>
    <t>Og måneden</t>
  </si>
  <si>
    <t>Utregnes av Excel</t>
  </si>
  <si>
    <t>Fylles ut</t>
  </si>
  <si>
    <t xml:space="preserve">ANSIENNITETSBEREGNING FOR: </t>
  </si>
  <si>
    <t>Tilsatt fra</t>
  </si>
  <si>
    <t xml:space="preserve">              </t>
  </si>
  <si>
    <t>Sum tilleggsansiennitet. etc:</t>
  </si>
  <si>
    <t xml:space="preserve">Ansiennitet fra </t>
  </si>
  <si>
    <t>Eksempel 1</t>
  </si>
  <si>
    <t>Eksempel 2</t>
  </si>
  <si>
    <t>Fiktiv tj.ansiennitet  (Fellesbest. § 5 B4)</t>
  </si>
  <si>
    <t>Tilleggsansiennitet (Fellesbest. § 2.6)</t>
  </si>
  <si>
    <t xml:space="preserve">Eksempel 3 </t>
  </si>
  <si>
    <t xml:space="preserve"> (Dato ansienniteten skal tilbakeregnes fra)</t>
  </si>
  <si>
    <t xml:space="preserve"> </t>
  </si>
  <si>
    <t>Se gjeldende hovedtariffavtale for regler for godskriving</t>
  </si>
</sst>
</file>

<file path=xl/styles.xml><?xml version="1.0" encoding="utf-8"?>
<styleSheet xmlns="http://schemas.openxmlformats.org/spreadsheetml/2006/main">
  <numFmts count="1">
    <numFmt numFmtId="192" formatCode="00"/>
  </numFmts>
  <fonts count="7">
    <font>
      <sz val="10"/>
      <name val="Arial"/>
    </font>
    <font>
      <sz val="9"/>
      <name val="Geneva"/>
    </font>
    <font>
      <sz val="10"/>
      <name val="Geneva"/>
    </font>
    <font>
      <b/>
      <sz val="14"/>
      <name val="Georgia"/>
      <family val="1"/>
    </font>
    <font>
      <sz val="14"/>
      <name val="Georgia"/>
      <family val="1"/>
    </font>
    <font>
      <i/>
      <sz val="14"/>
      <name val="Georgia"/>
      <family val="1"/>
    </font>
    <font>
      <sz val="14"/>
      <color indexed="6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 applyBorder="1"/>
    <xf numFmtId="0" fontId="4" fillId="0" borderId="0" xfId="1" applyFont="1" applyProtection="1"/>
    <xf numFmtId="14" fontId="4" fillId="0" borderId="0" xfId="1" applyNumberFormat="1" applyFont="1"/>
    <xf numFmtId="0" fontId="4" fillId="0" borderId="0" xfId="1" applyFont="1" applyBorder="1"/>
    <xf numFmtId="0" fontId="3" fillId="0" borderId="0" xfId="1" applyFont="1" applyAlignment="1">
      <alignment horizontal="right"/>
    </xf>
    <xf numFmtId="14" fontId="3" fillId="3" borderId="1" xfId="1" applyNumberFormat="1" applyFont="1" applyFill="1" applyBorder="1"/>
    <xf numFmtId="0" fontId="4" fillId="3" borderId="1" xfId="2" applyFont="1" applyFill="1" applyBorder="1"/>
    <xf numFmtId="0" fontId="5" fillId="0" borderId="0" xfId="2" applyFont="1"/>
    <xf numFmtId="14" fontId="3" fillId="2" borderId="1" xfId="1" applyNumberFormat="1" applyFont="1" applyFill="1" applyBorder="1"/>
    <xf numFmtId="0" fontId="6" fillId="2" borderId="1" xfId="2" applyFont="1" applyFill="1" applyBorder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/>
    <xf numFmtId="0" fontId="3" fillId="0" borderId="4" xfId="1" applyFont="1" applyBorder="1"/>
    <xf numFmtId="0" fontId="3" fillId="0" borderId="2" xfId="1" applyFont="1" applyBorder="1"/>
    <xf numFmtId="0" fontId="3" fillId="0" borderId="1" xfId="1" applyFont="1" applyBorder="1" applyAlignment="1">
      <alignment horizontal="left"/>
    </xf>
    <xf numFmtId="0" fontId="4" fillId="0" borderId="1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0" xfId="1" applyFont="1" applyProtection="1"/>
    <xf numFmtId="0" fontId="3" fillId="0" borderId="0" xfId="1" applyFont="1" applyAlignment="1" applyProtection="1">
      <alignment horizontal="left"/>
    </xf>
    <xf numFmtId="0" fontId="4" fillId="0" borderId="9" xfId="1" applyFont="1" applyBorder="1"/>
    <xf numFmtId="0" fontId="4" fillId="0" borderId="9" xfId="1" applyFont="1" applyBorder="1" applyAlignment="1">
      <alignment horizontal="center"/>
    </xf>
    <xf numFmtId="0" fontId="4" fillId="3" borderId="8" xfId="1" applyFont="1" applyFill="1" applyBorder="1"/>
    <xf numFmtId="0" fontId="4" fillId="3" borderId="8" xfId="1" applyFont="1" applyFill="1" applyBorder="1" applyAlignment="1">
      <alignment horizontal="center"/>
    </xf>
    <xf numFmtId="192" fontId="4" fillId="3" borderId="8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192" fontId="4" fillId="3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0" borderId="0" xfId="1" applyFont="1" applyFill="1"/>
    <xf numFmtId="0" fontId="4" fillId="0" borderId="1" xfId="1" applyFont="1" applyBorder="1" applyProtection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2" borderId="7" xfId="1" applyFont="1" applyFill="1" applyBorder="1" applyAlignment="1">
      <alignment horizontal="center"/>
    </xf>
    <xf numFmtId="0" fontId="4" fillId="0" borderId="0" xfId="1" applyFont="1" applyAlignment="1" applyProtection="1">
      <alignment horizontal="right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/>
    <xf numFmtId="0" fontId="4" fillId="0" borderId="0" xfId="1" applyFont="1" applyAlignment="1" applyProtection="1"/>
    <xf numFmtId="0" fontId="4" fillId="0" borderId="0" xfId="1" applyFont="1" applyAlignment="1" applyProtection="1">
      <alignment horizontal="center"/>
    </xf>
  </cellXfs>
  <cellStyles count="3">
    <cellStyle name="Normal" xfId="0" builtinId="0"/>
    <cellStyle name="Normal_tans1" xfId="1"/>
    <cellStyle name="Normal_utrekn-svskperm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75" workbookViewId="0">
      <selection activeCell="A29" sqref="A29"/>
    </sheetView>
  </sheetViews>
  <sheetFormatPr defaultColWidth="11.42578125" defaultRowHeight="18"/>
  <cols>
    <col min="1" max="1" width="52.5703125" style="2" bestFit="1" customWidth="1"/>
    <col min="2" max="2" width="18.7109375" style="2" bestFit="1" customWidth="1"/>
    <col min="3" max="7" width="8.7109375" style="2" customWidth="1"/>
    <col min="8" max="8" width="17.7109375" style="2" bestFit="1" customWidth="1"/>
    <col min="9" max="9" width="17.7109375" style="2" customWidth="1"/>
    <col min="10" max="11" width="10.7109375" style="2" customWidth="1"/>
    <col min="12" max="12" width="10.42578125" style="2" customWidth="1"/>
    <col min="13" max="13" width="9.42578125" style="2" hidden="1" customWidth="1"/>
    <col min="14" max="14" width="21.7109375" style="2" hidden="1" customWidth="1"/>
    <col min="15" max="15" width="12" style="2" hidden="1" customWidth="1"/>
    <col min="16" max="16" width="13.140625" style="2" hidden="1" customWidth="1"/>
    <col min="17" max="17" width="0" style="2" hidden="1" customWidth="1"/>
    <col min="18" max="18" width="11.7109375" style="2" hidden="1" customWidth="1"/>
    <col min="19" max="19" width="9.42578125" style="2" hidden="1" customWidth="1"/>
    <col min="20" max="20" width="11.85546875" style="2" hidden="1" customWidth="1"/>
    <col min="21" max="21" width="6.85546875" style="2" hidden="1" customWidth="1"/>
    <col min="22" max="22" width="7.28515625" style="2" hidden="1" customWidth="1"/>
    <col min="23" max="23" width="11.42578125" style="2" hidden="1" customWidth="1"/>
    <col min="24" max="24" width="5.28515625" style="2" hidden="1" customWidth="1"/>
    <col min="25" max="25" width="15" style="2" customWidth="1"/>
    <col min="26" max="26" width="0" style="2" hidden="1" customWidth="1"/>
    <col min="27" max="16384" width="11.42578125" style="2"/>
  </cols>
  <sheetData>
    <row r="1" spans="1:25">
      <c r="A1" s="1" t="s">
        <v>45</v>
      </c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>
      <c r="A2" s="1"/>
      <c r="B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>
      <c r="A3" s="7" t="s">
        <v>46</v>
      </c>
      <c r="B3" s="8"/>
      <c r="C3" s="2" t="s">
        <v>55</v>
      </c>
      <c r="J3" s="9"/>
      <c r="K3" s="10" t="s">
        <v>44</v>
      </c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>
      <c r="A4" s="7" t="s">
        <v>49</v>
      </c>
      <c r="B4" s="11">
        <f>B3-((J23*365.2)+(K23*30.5))</f>
        <v>-2282.6999999999998</v>
      </c>
      <c r="C4" s="2" t="s">
        <v>56</v>
      </c>
      <c r="J4" s="12"/>
      <c r="K4" s="10" t="s">
        <v>43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13"/>
      <c r="H5" s="14"/>
      <c r="I5" s="1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" customFormat="1">
      <c r="A6" s="15" t="s">
        <v>1</v>
      </c>
      <c r="B6" s="16" t="s">
        <v>2</v>
      </c>
      <c r="C6" s="17"/>
      <c r="D6" s="18"/>
      <c r="E6" s="19" t="s">
        <v>3</v>
      </c>
      <c r="F6" s="17"/>
      <c r="G6" s="18"/>
      <c r="H6" s="20" t="s">
        <v>4</v>
      </c>
      <c r="I6" s="21"/>
      <c r="J6" s="22" t="s">
        <v>5</v>
      </c>
      <c r="K6" s="23"/>
      <c r="M6" s="24"/>
      <c r="N6" s="24" t="s">
        <v>6</v>
      </c>
      <c r="O6" s="24" t="s">
        <v>7</v>
      </c>
      <c r="P6" s="25" t="s">
        <v>8</v>
      </c>
      <c r="Q6" s="24"/>
      <c r="R6" s="24" t="s">
        <v>9</v>
      </c>
      <c r="S6" s="24" t="s">
        <v>10</v>
      </c>
      <c r="T6" s="24" t="s">
        <v>11</v>
      </c>
      <c r="U6" s="24" t="s">
        <v>12</v>
      </c>
      <c r="V6" s="24" t="s">
        <v>13</v>
      </c>
      <c r="W6" s="24" t="s">
        <v>14</v>
      </c>
      <c r="X6" s="24" t="s">
        <v>15</v>
      </c>
      <c r="Y6" s="2"/>
    </row>
    <row r="7" spans="1:25" ht="18.75" thickBot="1">
      <c r="A7" s="26"/>
      <c r="B7" s="27" t="s">
        <v>0</v>
      </c>
      <c r="C7" s="27" t="s">
        <v>16</v>
      </c>
      <c r="D7" s="27" t="s">
        <v>17</v>
      </c>
      <c r="E7" s="27" t="s">
        <v>0</v>
      </c>
      <c r="F7" s="27" t="s">
        <v>16</v>
      </c>
      <c r="G7" s="27" t="s">
        <v>17</v>
      </c>
      <c r="H7" s="27" t="s">
        <v>18</v>
      </c>
      <c r="I7" s="27" t="s">
        <v>19</v>
      </c>
      <c r="J7" s="27" t="s">
        <v>0</v>
      </c>
      <c r="K7" s="27" t="s">
        <v>16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>
      <c r="A8" s="28" t="s">
        <v>50</v>
      </c>
      <c r="B8" s="29">
        <v>1996</v>
      </c>
      <c r="C8" s="30">
        <v>5</v>
      </c>
      <c r="D8" s="30">
        <v>22</v>
      </c>
      <c r="E8" s="29">
        <v>1996</v>
      </c>
      <c r="F8" s="30">
        <v>8</v>
      </c>
      <c r="G8" s="30">
        <v>30</v>
      </c>
      <c r="H8" s="29">
        <v>1</v>
      </c>
      <c r="I8" s="29">
        <v>1</v>
      </c>
      <c r="J8" s="31">
        <f>INT(W8/12)</f>
        <v>0</v>
      </c>
      <c r="K8" s="31">
        <f t="shared" ref="K8:K20" si="0">MOD(W8,12)</f>
        <v>3</v>
      </c>
      <c r="M8" s="4"/>
      <c r="N8" s="4">
        <f t="shared" ref="N8:N20" si="1">E8*12</f>
        <v>23952</v>
      </c>
      <c r="O8" s="4">
        <f t="shared" ref="O8:O20" si="2">F8</f>
        <v>8</v>
      </c>
      <c r="P8" s="4">
        <f t="shared" ref="P8:P20" si="3">IF(G8&gt;14,0,-1)</f>
        <v>0</v>
      </c>
      <c r="Q8" s="4"/>
      <c r="R8" s="4">
        <f t="shared" ref="R8:R20" si="4">B8*12</f>
        <v>23952</v>
      </c>
      <c r="S8" s="4">
        <f t="shared" ref="S8:S20" si="5">C8</f>
        <v>5</v>
      </c>
      <c r="T8" s="4">
        <f t="shared" ref="T8:T20" si="6">IF(D8&lt;16,-1,0)</f>
        <v>0</v>
      </c>
      <c r="U8" s="4">
        <f t="shared" ref="U8:U20" si="7">SUM(N8:P8)</f>
        <v>23960</v>
      </c>
      <c r="V8" s="4">
        <f t="shared" ref="V8:V20" si="8">SUM(R8:T8)</f>
        <v>23957</v>
      </c>
      <c r="W8" s="4">
        <f t="shared" ref="W8:W20" si="9">((U8-V8)*X8)+Y8</f>
        <v>3</v>
      </c>
      <c r="X8" s="4">
        <f t="shared" ref="X8:X20" si="10">H8/I8</f>
        <v>1</v>
      </c>
    </row>
    <row r="9" spans="1:25">
      <c r="A9" s="32" t="s">
        <v>51</v>
      </c>
      <c r="B9" s="33">
        <v>1998</v>
      </c>
      <c r="C9" s="34">
        <v>7</v>
      </c>
      <c r="D9" s="34">
        <v>1</v>
      </c>
      <c r="E9" s="33">
        <v>2004</v>
      </c>
      <c r="F9" s="34">
        <v>6</v>
      </c>
      <c r="G9" s="34">
        <v>23</v>
      </c>
      <c r="H9" s="33">
        <v>1</v>
      </c>
      <c r="I9" s="33">
        <v>1</v>
      </c>
      <c r="J9" s="35">
        <f>INT(W9/12)</f>
        <v>6</v>
      </c>
      <c r="K9" s="35">
        <f t="shared" si="0"/>
        <v>0</v>
      </c>
      <c r="M9" s="4"/>
      <c r="N9" s="4">
        <f t="shared" si="1"/>
        <v>24048</v>
      </c>
      <c r="O9" s="4">
        <f t="shared" si="2"/>
        <v>6</v>
      </c>
      <c r="P9" s="4">
        <f t="shared" si="3"/>
        <v>0</v>
      </c>
      <c r="Q9" s="4"/>
      <c r="R9" s="4">
        <f t="shared" si="4"/>
        <v>23976</v>
      </c>
      <c r="S9" s="4">
        <f t="shared" si="5"/>
        <v>7</v>
      </c>
      <c r="T9" s="4">
        <f t="shared" si="6"/>
        <v>-1</v>
      </c>
      <c r="U9" s="4">
        <f t="shared" si="7"/>
        <v>24054</v>
      </c>
      <c r="V9" s="4">
        <f t="shared" si="8"/>
        <v>23982</v>
      </c>
      <c r="W9" s="4">
        <f t="shared" si="9"/>
        <v>72</v>
      </c>
      <c r="X9" s="4">
        <f t="shared" si="10"/>
        <v>1</v>
      </c>
    </row>
    <row r="10" spans="1:25">
      <c r="A10" s="32" t="s">
        <v>54</v>
      </c>
      <c r="B10" s="33"/>
      <c r="C10" s="34"/>
      <c r="D10" s="34"/>
      <c r="E10" s="33"/>
      <c r="F10" s="34"/>
      <c r="G10" s="34"/>
      <c r="H10" s="33">
        <v>1</v>
      </c>
      <c r="I10" s="33">
        <v>1</v>
      </c>
      <c r="J10" s="35">
        <f>INT(W10/12)</f>
        <v>0</v>
      </c>
      <c r="K10" s="35">
        <f t="shared" si="0"/>
        <v>0</v>
      </c>
      <c r="M10" s="4"/>
      <c r="N10" s="4">
        <f t="shared" si="1"/>
        <v>0</v>
      </c>
      <c r="O10" s="4">
        <f t="shared" si="2"/>
        <v>0</v>
      </c>
      <c r="P10" s="4">
        <f t="shared" si="3"/>
        <v>-1</v>
      </c>
      <c r="Q10" s="4"/>
      <c r="R10" s="4">
        <f t="shared" si="4"/>
        <v>0</v>
      </c>
      <c r="S10" s="4">
        <f t="shared" si="5"/>
        <v>0</v>
      </c>
      <c r="T10" s="4">
        <f t="shared" si="6"/>
        <v>-1</v>
      </c>
      <c r="U10" s="4">
        <f t="shared" si="7"/>
        <v>-1</v>
      </c>
      <c r="V10" s="4">
        <f t="shared" si="8"/>
        <v>-1</v>
      </c>
      <c r="W10" s="4">
        <f t="shared" si="9"/>
        <v>0</v>
      </c>
      <c r="X10" s="4">
        <f t="shared" si="10"/>
        <v>1</v>
      </c>
    </row>
    <row r="11" spans="1:25">
      <c r="A11" s="32"/>
      <c r="B11" s="33"/>
      <c r="C11" s="34"/>
      <c r="D11" s="34"/>
      <c r="E11" s="33"/>
      <c r="F11" s="34"/>
      <c r="G11" s="34"/>
      <c r="H11" s="33">
        <v>1</v>
      </c>
      <c r="I11" s="33">
        <v>1</v>
      </c>
      <c r="J11" s="35">
        <f>INT(W11/12)</f>
        <v>0</v>
      </c>
      <c r="K11" s="35">
        <f t="shared" si="0"/>
        <v>0</v>
      </c>
      <c r="M11" s="4"/>
      <c r="N11" s="4">
        <f t="shared" si="1"/>
        <v>0</v>
      </c>
      <c r="O11" s="4">
        <f t="shared" si="2"/>
        <v>0</v>
      </c>
      <c r="P11" s="4">
        <f t="shared" si="3"/>
        <v>-1</v>
      </c>
      <c r="Q11" s="4"/>
      <c r="R11" s="4">
        <f t="shared" si="4"/>
        <v>0</v>
      </c>
      <c r="S11" s="4">
        <f t="shared" si="5"/>
        <v>0</v>
      </c>
      <c r="T11" s="4">
        <f t="shared" si="6"/>
        <v>-1</v>
      </c>
      <c r="U11" s="4">
        <f t="shared" si="7"/>
        <v>-1</v>
      </c>
      <c r="V11" s="4">
        <f t="shared" si="8"/>
        <v>-1</v>
      </c>
      <c r="W11" s="4">
        <f t="shared" si="9"/>
        <v>0</v>
      </c>
      <c r="X11" s="4">
        <f t="shared" si="10"/>
        <v>1</v>
      </c>
      <c r="Y11" s="36"/>
    </row>
    <row r="12" spans="1:25">
      <c r="A12" s="32"/>
      <c r="B12" s="33"/>
      <c r="C12" s="34"/>
      <c r="D12" s="34"/>
      <c r="E12" s="33"/>
      <c r="F12" s="34"/>
      <c r="G12" s="34"/>
      <c r="H12" s="33">
        <v>1</v>
      </c>
      <c r="I12" s="33">
        <v>1</v>
      </c>
      <c r="J12" s="35">
        <f>INT(W12/12)</f>
        <v>0</v>
      </c>
      <c r="K12" s="35">
        <f t="shared" si="0"/>
        <v>0</v>
      </c>
      <c r="M12" s="4"/>
      <c r="N12" s="4">
        <f t="shared" si="1"/>
        <v>0</v>
      </c>
      <c r="O12" s="4">
        <f t="shared" si="2"/>
        <v>0</v>
      </c>
      <c r="P12" s="4">
        <f t="shared" si="3"/>
        <v>-1</v>
      </c>
      <c r="Q12" s="4"/>
      <c r="R12" s="4">
        <f t="shared" si="4"/>
        <v>0</v>
      </c>
      <c r="S12" s="4">
        <f t="shared" si="5"/>
        <v>0</v>
      </c>
      <c r="T12" s="4">
        <f t="shared" si="6"/>
        <v>-1</v>
      </c>
      <c r="U12" s="4">
        <f t="shared" si="7"/>
        <v>-1</v>
      </c>
      <c r="V12" s="4">
        <f t="shared" si="8"/>
        <v>-1</v>
      </c>
      <c r="W12" s="4">
        <f t="shared" si="9"/>
        <v>0</v>
      </c>
      <c r="X12" s="4">
        <f t="shared" si="10"/>
        <v>1</v>
      </c>
    </row>
    <row r="13" spans="1:25" ht="19.5" customHeight="1">
      <c r="A13" s="32"/>
      <c r="B13" s="33"/>
      <c r="C13" s="34"/>
      <c r="D13" s="34"/>
      <c r="E13" s="33"/>
      <c r="F13" s="34"/>
      <c r="G13" s="34"/>
      <c r="H13" s="33">
        <v>1</v>
      </c>
      <c r="I13" s="33">
        <v>1</v>
      </c>
      <c r="J13" s="35">
        <f t="shared" ref="J13:J20" si="11">INT(W13/12)</f>
        <v>0</v>
      </c>
      <c r="K13" s="35">
        <f t="shared" si="0"/>
        <v>0</v>
      </c>
      <c r="M13" s="4"/>
      <c r="N13" s="4">
        <f t="shared" si="1"/>
        <v>0</v>
      </c>
      <c r="O13" s="4">
        <f t="shared" si="2"/>
        <v>0</v>
      </c>
      <c r="P13" s="4">
        <f t="shared" si="3"/>
        <v>-1</v>
      </c>
      <c r="Q13" s="4"/>
      <c r="R13" s="4">
        <f t="shared" si="4"/>
        <v>0</v>
      </c>
      <c r="S13" s="4">
        <f t="shared" si="5"/>
        <v>0</v>
      </c>
      <c r="T13" s="4">
        <f t="shared" si="6"/>
        <v>-1</v>
      </c>
      <c r="U13" s="4">
        <f t="shared" si="7"/>
        <v>-1</v>
      </c>
      <c r="V13" s="4">
        <f t="shared" si="8"/>
        <v>-1</v>
      </c>
      <c r="W13" s="4">
        <f t="shared" si="9"/>
        <v>0</v>
      </c>
      <c r="X13" s="4">
        <f t="shared" si="10"/>
        <v>1</v>
      </c>
    </row>
    <row r="14" spans="1:25">
      <c r="A14" s="32"/>
      <c r="B14" s="33"/>
      <c r="C14" s="34"/>
      <c r="D14" s="34"/>
      <c r="E14" s="33"/>
      <c r="F14" s="34"/>
      <c r="G14" s="34"/>
      <c r="H14" s="33">
        <v>1</v>
      </c>
      <c r="I14" s="33">
        <v>1</v>
      </c>
      <c r="J14" s="35">
        <f t="shared" si="11"/>
        <v>0</v>
      </c>
      <c r="K14" s="35">
        <f t="shared" si="0"/>
        <v>0</v>
      </c>
      <c r="M14" s="37"/>
      <c r="N14" s="4">
        <f t="shared" si="1"/>
        <v>0</v>
      </c>
      <c r="O14" s="4">
        <f t="shared" si="2"/>
        <v>0</v>
      </c>
      <c r="P14" s="4">
        <f t="shared" si="3"/>
        <v>-1</v>
      </c>
      <c r="Q14" s="4"/>
      <c r="R14" s="4">
        <f t="shared" si="4"/>
        <v>0</v>
      </c>
      <c r="S14" s="4">
        <f t="shared" si="5"/>
        <v>0</v>
      </c>
      <c r="T14" s="4">
        <f t="shared" si="6"/>
        <v>-1</v>
      </c>
      <c r="U14" s="4">
        <f t="shared" si="7"/>
        <v>-1</v>
      </c>
      <c r="V14" s="4">
        <f t="shared" si="8"/>
        <v>-1</v>
      </c>
      <c r="W14" s="4">
        <f t="shared" si="9"/>
        <v>0</v>
      </c>
      <c r="X14" s="4">
        <f t="shared" si="10"/>
        <v>1</v>
      </c>
    </row>
    <row r="15" spans="1:25">
      <c r="A15" s="32"/>
      <c r="B15" s="33"/>
      <c r="C15" s="34"/>
      <c r="D15" s="34"/>
      <c r="E15" s="33"/>
      <c r="F15" s="34"/>
      <c r="G15" s="34"/>
      <c r="H15" s="33">
        <v>1</v>
      </c>
      <c r="I15" s="33">
        <v>1</v>
      </c>
      <c r="J15" s="35">
        <f t="shared" si="11"/>
        <v>0</v>
      </c>
      <c r="K15" s="35">
        <f>MOD(W15,12)</f>
        <v>0</v>
      </c>
      <c r="M15" s="37"/>
      <c r="N15" s="4">
        <f>E15*12</f>
        <v>0</v>
      </c>
      <c r="O15" s="4">
        <f>F15</f>
        <v>0</v>
      </c>
      <c r="P15" s="4">
        <f>IF(G15&gt;14,0,-1)</f>
        <v>-1</v>
      </c>
      <c r="Q15" s="4"/>
      <c r="R15" s="4">
        <f>B15*12</f>
        <v>0</v>
      </c>
      <c r="S15" s="4">
        <f>C15</f>
        <v>0</v>
      </c>
      <c r="T15" s="4">
        <f>IF(D15&lt;16,-1,0)</f>
        <v>-1</v>
      </c>
      <c r="U15" s="4">
        <f>SUM(N15:P15)</f>
        <v>-1</v>
      </c>
      <c r="V15" s="4">
        <f>SUM(R15:T15)</f>
        <v>-1</v>
      </c>
      <c r="W15" s="4">
        <f>((U15-V15)*X15)+Y15</f>
        <v>0</v>
      </c>
      <c r="X15" s="4">
        <f>H15/I15</f>
        <v>1</v>
      </c>
    </row>
    <row r="16" spans="1:25">
      <c r="A16" s="32"/>
      <c r="B16" s="33"/>
      <c r="C16" s="34"/>
      <c r="D16" s="34"/>
      <c r="E16" s="33"/>
      <c r="F16" s="34"/>
      <c r="G16" s="34"/>
      <c r="H16" s="33">
        <v>1</v>
      </c>
      <c r="I16" s="33">
        <v>1</v>
      </c>
      <c r="J16" s="35">
        <f t="shared" si="11"/>
        <v>0</v>
      </c>
      <c r="K16" s="35">
        <f>MOD(W16,12)</f>
        <v>0</v>
      </c>
      <c r="M16" s="37"/>
      <c r="N16" s="4">
        <f>E16*12</f>
        <v>0</v>
      </c>
      <c r="O16" s="4">
        <f>F16</f>
        <v>0</v>
      </c>
      <c r="P16" s="4">
        <f>IF(G16&gt;14,0,-1)</f>
        <v>-1</v>
      </c>
      <c r="Q16" s="4"/>
      <c r="R16" s="4">
        <f>B16*12</f>
        <v>0</v>
      </c>
      <c r="S16" s="4">
        <f>C16</f>
        <v>0</v>
      </c>
      <c r="T16" s="4">
        <f>IF(D16&lt;16,-1,0)</f>
        <v>-1</v>
      </c>
      <c r="U16" s="4">
        <f>SUM(N16:P16)</f>
        <v>-1</v>
      </c>
      <c r="V16" s="4">
        <f>SUM(R16:T16)</f>
        <v>-1</v>
      </c>
      <c r="W16" s="4">
        <f>((U16-V16)*X16)+Y16</f>
        <v>0</v>
      </c>
      <c r="X16" s="4">
        <f>H16/I16</f>
        <v>1</v>
      </c>
    </row>
    <row r="17" spans="1:24">
      <c r="A17" s="32"/>
      <c r="B17" s="33"/>
      <c r="C17" s="34"/>
      <c r="D17" s="34"/>
      <c r="E17" s="33"/>
      <c r="F17" s="34"/>
      <c r="G17" s="34"/>
      <c r="H17" s="33">
        <v>1</v>
      </c>
      <c r="I17" s="33">
        <v>1</v>
      </c>
      <c r="J17" s="35">
        <f t="shared" si="11"/>
        <v>0</v>
      </c>
      <c r="K17" s="35">
        <f>MOD(W17,12)</f>
        <v>0</v>
      </c>
      <c r="M17" s="37"/>
      <c r="N17" s="4">
        <f>E17*12</f>
        <v>0</v>
      </c>
      <c r="O17" s="4">
        <f>F17</f>
        <v>0</v>
      </c>
      <c r="P17" s="4">
        <f>IF(G17&gt;14,0,-1)</f>
        <v>-1</v>
      </c>
      <c r="Q17" s="4"/>
      <c r="R17" s="4">
        <f>B17*12</f>
        <v>0</v>
      </c>
      <c r="S17" s="4">
        <f>C17</f>
        <v>0</v>
      </c>
      <c r="T17" s="4">
        <f>IF(D17&lt;16,-1,0)</f>
        <v>-1</v>
      </c>
      <c r="U17" s="4">
        <f>SUM(N17:P17)</f>
        <v>-1</v>
      </c>
      <c r="V17" s="4">
        <f>SUM(R17:T17)</f>
        <v>-1</v>
      </c>
      <c r="W17" s="4">
        <f>((U17-V17)*X17)+Y17</f>
        <v>0</v>
      </c>
      <c r="X17" s="4">
        <f>H17/I17</f>
        <v>1</v>
      </c>
    </row>
    <row r="18" spans="1:24">
      <c r="A18" s="32"/>
      <c r="B18" s="33"/>
      <c r="C18" s="34"/>
      <c r="D18" s="34"/>
      <c r="E18" s="33"/>
      <c r="F18" s="34"/>
      <c r="G18" s="34"/>
      <c r="H18" s="33">
        <v>1</v>
      </c>
      <c r="I18" s="33">
        <v>1</v>
      </c>
      <c r="J18" s="35">
        <f t="shared" si="11"/>
        <v>0</v>
      </c>
      <c r="K18" s="35">
        <f>MOD(W18,12)</f>
        <v>0</v>
      </c>
      <c r="M18" s="37"/>
      <c r="N18" s="4">
        <f>E18*12</f>
        <v>0</v>
      </c>
      <c r="O18" s="4">
        <f>F18</f>
        <v>0</v>
      </c>
      <c r="P18" s="4">
        <f>IF(G18&gt;14,0,-1)</f>
        <v>-1</v>
      </c>
      <c r="Q18" s="4"/>
      <c r="R18" s="4">
        <f>B18*12</f>
        <v>0</v>
      </c>
      <c r="S18" s="4">
        <f>C18</f>
        <v>0</v>
      </c>
      <c r="T18" s="4">
        <f>IF(D18&lt;16,-1,0)</f>
        <v>-1</v>
      </c>
      <c r="U18" s="4">
        <f>SUM(N18:P18)</f>
        <v>-1</v>
      </c>
      <c r="V18" s="4">
        <f>SUM(R18:T18)</f>
        <v>-1</v>
      </c>
      <c r="W18" s="4">
        <f>((U18-V18)*X18)+Y18</f>
        <v>0</v>
      </c>
      <c r="X18" s="4">
        <f>H18/I18</f>
        <v>1</v>
      </c>
    </row>
    <row r="19" spans="1:24">
      <c r="A19" s="32"/>
      <c r="B19" s="33"/>
      <c r="C19" s="34"/>
      <c r="D19" s="34"/>
      <c r="E19" s="33"/>
      <c r="F19" s="34"/>
      <c r="G19" s="34"/>
      <c r="H19" s="33">
        <v>1</v>
      </c>
      <c r="I19" s="33">
        <v>1</v>
      </c>
      <c r="J19" s="35">
        <f t="shared" si="11"/>
        <v>0</v>
      </c>
      <c r="K19" s="35">
        <f t="shared" si="0"/>
        <v>0</v>
      </c>
      <c r="M19" s="4"/>
      <c r="N19" s="4">
        <f t="shared" si="1"/>
        <v>0</v>
      </c>
      <c r="O19" s="4">
        <f t="shared" si="2"/>
        <v>0</v>
      </c>
      <c r="P19" s="4">
        <f t="shared" si="3"/>
        <v>-1</v>
      </c>
      <c r="Q19" s="4"/>
      <c r="R19" s="4">
        <f t="shared" si="4"/>
        <v>0</v>
      </c>
      <c r="S19" s="4">
        <f t="shared" si="5"/>
        <v>0</v>
      </c>
      <c r="T19" s="4">
        <f t="shared" si="6"/>
        <v>-1</v>
      </c>
      <c r="U19" s="4">
        <f t="shared" si="7"/>
        <v>-1</v>
      </c>
      <c r="V19" s="4">
        <f t="shared" si="8"/>
        <v>-1</v>
      </c>
      <c r="W19" s="4">
        <f t="shared" si="9"/>
        <v>0</v>
      </c>
      <c r="X19" s="4">
        <f t="shared" si="10"/>
        <v>1</v>
      </c>
    </row>
    <row r="20" spans="1:24">
      <c r="A20" s="32"/>
      <c r="B20" s="33"/>
      <c r="C20" s="34"/>
      <c r="D20" s="34"/>
      <c r="E20" s="33"/>
      <c r="F20" s="34"/>
      <c r="G20" s="34"/>
      <c r="H20" s="33">
        <v>1</v>
      </c>
      <c r="I20" s="33">
        <v>1</v>
      </c>
      <c r="J20" s="35">
        <f t="shared" si="11"/>
        <v>0</v>
      </c>
      <c r="K20" s="35">
        <f t="shared" si="0"/>
        <v>0</v>
      </c>
      <c r="M20" s="4"/>
      <c r="N20" s="4">
        <f t="shared" si="1"/>
        <v>0</v>
      </c>
      <c r="O20" s="4">
        <f t="shared" si="2"/>
        <v>0</v>
      </c>
      <c r="P20" s="4">
        <f t="shared" si="3"/>
        <v>-1</v>
      </c>
      <c r="Q20" s="4"/>
      <c r="R20" s="4">
        <f t="shared" si="4"/>
        <v>0</v>
      </c>
      <c r="S20" s="4">
        <f t="shared" si="5"/>
        <v>0</v>
      </c>
      <c r="T20" s="4">
        <f t="shared" si="6"/>
        <v>-1</v>
      </c>
      <c r="U20" s="4">
        <f t="shared" si="7"/>
        <v>-1</v>
      </c>
      <c r="V20" s="4">
        <f t="shared" si="8"/>
        <v>-1</v>
      </c>
      <c r="W20" s="4">
        <f t="shared" si="9"/>
        <v>0</v>
      </c>
      <c r="X20" s="4">
        <f t="shared" si="10"/>
        <v>1</v>
      </c>
    </row>
    <row r="21" spans="1:24">
      <c r="C21" s="14"/>
      <c r="D21" s="14"/>
      <c r="E21" s="38"/>
      <c r="F21" s="14"/>
      <c r="G21" s="39" t="s">
        <v>20</v>
      </c>
      <c r="H21" s="39"/>
      <c r="I21" s="39" t="s">
        <v>21</v>
      </c>
      <c r="J21" s="35">
        <f>INT(O50/12)</f>
        <v>6</v>
      </c>
      <c r="K21" s="35">
        <f>MOD(O50,12)</f>
        <v>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>
      <c r="A22" s="40"/>
      <c r="B22" s="41" t="s">
        <v>0</v>
      </c>
      <c r="C22" s="41" t="s">
        <v>16</v>
      </c>
      <c r="D22" s="14"/>
      <c r="E22" s="42" t="s">
        <v>47</v>
      </c>
      <c r="G22" s="39"/>
      <c r="H22" s="39"/>
      <c r="I22" s="7" t="s">
        <v>48</v>
      </c>
      <c r="J22" s="35">
        <f>INT(O27/12)</f>
        <v>0</v>
      </c>
      <c r="K22" s="35">
        <f>MOD(O27,12)</f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8.75" thickBot="1">
      <c r="A23" s="40" t="s">
        <v>53</v>
      </c>
      <c r="B23" s="32"/>
      <c r="C23" s="33"/>
      <c r="D23" s="14"/>
      <c r="E23" s="14"/>
      <c r="F23" s="14"/>
      <c r="G23" s="39"/>
      <c r="H23" s="39"/>
      <c r="I23" s="7" t="s">
        <v>22</v>
      </c>
      <c r="J23" s="43">
        <f>INT(P55/12)</f>
        <v>6</v>
      </c>
      <c r="K23" s="43">
        <f>MOD(P55,12)</f>
        <v>3</v>
      </c>
      <c r="M23" s="4"/>
      <c r="N23" s="44" t="s">
        <v>23</v>
      </c>
      <c r="O23" s="4">
        <f>SUM(B23:B26)</f>
        <v>0</v>
      </c>
      <c r="P23" s="4"/>
      <c r="Q23" s="4"/>
      <c r="R23" s="4"/>
      <c r="S23" s="4"/>
      <c r="T23" s="4"/>
      <c r="U23" s="4"/>
      <c r="V23" s="4"/>
      <c r="W23" s="4"/>
      <c r="X23" s="4"/>
    </row>
    <row r="24" spans="1:24" ht="18.75" thickTop="1">
      <c r="A24" s="40" t="s">
        <v>52</v>
      </c>
      <c r="B24" s="32"/>
      <c r="C24" s="33"/>
      <c r="D24" s="14"/>
      <c r="E24" s="14"/>
      <c r="F24" s="14"/>
      <c r="G24" s="39"/>
      <c r="H24" s="39"/>
      <c r="I24" s="7"/>
      <c r="J24" s="45"/>
      <c r="K24" s="45"/>
      <c r="M24" s="4"/>
      <c r="N24" s="4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>
      <c r="A25" s="40" t="s">
        <v>24</v>
      </c>
      <c r="B25" s="32"/>
      <c r="C25" s="33"/>
      <c r="D25" s="14"/>
      <c r="E25" s="14"/>
      <c r="F25" s="14"/>
      <c r="G25" s="14"/>
      <c r="H25" s="14"/>
      <c r="I25" s="14"/>
      <c r="J25" s="14"/>
      <c r="K25" s="14"/>
      <c r="M25" s="4"/>
      <c r="N25" s="44" t="s">
        <v>25</v>
      </c>
      <c r="O25" s="4">
        <f>SUM(C23:C26)</f>
        <v>0</v>
      </c>
      <c r="P25" s="4"/>
      <c r="Q25" s="4"/>
      <c r="R25" s="4"/>
      <c r="S25" s="4"/>
      <c r="T25" s="4"/>
      <c r="U25" s="4"/>
      <c r="V25" s="4"/>
      <c r="W25" s="4"/>
      <c r="X25" s="4"/>
    </row>
    <row r="26" spans="1:24">
      <c r="A26" s="40" t="s">
        <v>26</v>
      </c>
      <c r="B26" s="32"/>
      <c r="C26" s="33"/>
      <c r="D26" s="14"/>
      <c r="E26" s="14"/>
      <c r="F26" s="14"/>
      <c r="G26" s="14"/>
      <c r="H26" s="14"/>
      <c r="I26" s="14"/>
      <c r="J26" s="14"/>
      <c r="K26" s="14"/>
      <c r="M26" s="4"/>
      <c r="N26" s="44" t="s">
        <v>27</v>
      </c>
      <c r="O26" s="4">
        <f>O23*12</f>
        <v>0</v>
      </c>
      <c r="P26" s="4"/>
      <c r="Q26" s="4"/>
      <c r="R26" s="4"/>
      <c r="S26" s="4"/>
      <c r="T26" s="4"/>
      <c r="U26" s="4"/>
      <c r="V26" s="4"/>
      <c r="W26" s="4"/>
      <c r="X26" s="4"/>
    </row>
    <row r="27" spans="1:24">
      <c r="A27" s="36"/>
      <c r="B27" s="46"/>
      <c r="C27" s="14"/>
      <c r="D27" s="14"/>
      <c r="E27" s="14"/>
      <c r="F27" s="14"/>
      <c r="G27" s="14"/>
      <c r="H27" s="14"/>
      <c r="I27" s="14"/>
      <c r="J27" s="14"/>
      <c r="K27" s="14"/>
      <c r="M27" s="4"/>
      <c r="N27" s="47" t="s">
        <v>28</v>
      </c>
      <c r="O27" s="4">
        <f>SUM(O25:O26)</f>
        <v>0</v>
      </c>
      <c r="P27" s="4"/>
      <c r="Q27" s="4"/>
      <c r="R27" s="4"/>
      <c r="S27" s="4"/>
      <c r="T27" s="4"/>
      <c r="U27" s="4"/>
      <c r="V27" s="4"/>
      <c r="W27" s="4"/>
      <c r="X27" s="4"/>
    </row>
    <row r="28" spans="1:24">
      <c r="A28" s="36" t="s">
        <v>57</v>
      </c>
      <c r="B28" s="36"/>
      <c r="C28" s="14"/>
      <c r="D28" s="14"/>
      <c r="E28" s="14"/>
      <c r="F28" s="14"/>
      <c r="G28" s="14"/>
      <c r="H28" s="14"/>
      <c r="I28" s="14"/>
      <c r="J28" s="14"/>
      <c r="K28" s="1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>
      <c r="A29" s="36"/>
      <c r="B29" s="36"/>
      <c r="C29" s="14"/>
      <c r="D29" s="14"/>
      <c r="E29" s="14"/>
      <c r="F29" s="14"/>
      <c r="G29" s="14"/>
      <c r="H29" s="14"/>
      <c r="I29" s="14"/>
      <c r="J29" s="14"/>
      <c r="K29" s="1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>
      <c r="C30" s="14"/>
      <c r="D30" s="14"/>
      <c r="E30" s="14"/>
      <c r="F30" s="14"/>
      <c r="G30" s="14"/>
      <c r="H30" s="14"/>
      <c r="I30" s="14"/>
      <c r="J30" s="14"/>
      <c r="K30" s="1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>
      <c r="C31" s="14"/>
      <c r="D31" s="14"/>
      <c r="E31" s="14"/>
      <c r="F31" s="14"/>
      <c r="G31" s="14"/>
      <c r="H31" s="14"/>
      <c r="I31" s="14"/>
      <c r="J31" s="14"/>
      <c r="K31" s="1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>
      <c r="C32" s="14"/>
      <c r="D32" s="14"/>
      <c r="E32" s="14"/>
      <c r="F32" s="14"/>
      <c r="G32" s="14"/>
      <c r="H32" s="14"/>
      <c r="I32" s="14"/>
      <c r="J32" s="14"/>
      <c r="K32" s="1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3:25">
      <c r="C33" s="14"/>
      <c r="D33" s="14"/>
      <c r="E33" s="14"/>
      <c r="F33" s="14"/>
      <c r="G33" s="14"/>
      <c r="H33" s="14"/>
      <c r="I33" s="14"/>
      <c r="J33" s="14"/>
      <c r="K33" s="1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3:25">
      <c r="C34" s="14"/>
      <c r="D34" s="14"/>
      <c r="E34" s="14"/>
      <c r="F34" s="14"/>
      <c r="G34" s="14"/>
      <c r="H34" s="14"/>
      <c r="I34" s="14"/>
      <c r="J34" s="14"/>
      <c r="K34" s="1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3:25">
      <c r="C35" s="14"/>
      <c r="D35" s="14"/>
      <c r="E35" s="14"/>
      <c r="F35" s="14"/>
      <c r="G35" s="14"/>
      <c r="H35" s="14"/>
      <c r="I35" s="14"/>
      <c r="J35" s="14"/>
      <c r="K35" s="1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3:25">
      <c r="C36" s="14"/>
      <c r="D36" s="14"/>
      <c r="E36" s="14"/>
      <c r="F36" s="14"/>
      <c r="G36" s="14"/>
      <c r="H36" s="14"/>
      <c r="I36" s="14"/>
      <c r="J36" s="14"/>
      <c r="K36" s="1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3:25">
      <c r="C37" s="14"/>
      <c r="D37" s="14"/>
      <c r="E37" s="14"/>
      <c r="F37" s="14"/>
      <c r="G37" s="14"/>
      <c r="H37" s="14"/>
      <c r="I37" s="14"/>
      <c r="J37" s="14"/>
      <c r="K37" s="1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3:25">
      <c r="C38" s="14"/>
      <c r="D38" s="14"/>
      <c r="E38" s="14"/>
      <c r="F38" s="14"/>
      <c r="G38" s="14"/>
      <c r="H38" s="14"/>
      <c r="I38" s="14"/>
      <c r="J38" s="14"/>
      <c r="K38" s="1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3:25">
      <c r="C39" s="14"/>
      <c r="D39" s="14"/>
      <c r="E39" s="14"/>
      <c r="F39" s="14"/>
      <c r="G39" s="14"/>
      <c r="H39" s="14"/>
      <c r="I39" s="14"/>
      <c r="J39" s="14"/>
      <c r="K39" s="1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3:25">
      <c r="C40" s="14"/>
      <c r="D40" s="14"/>
      <c r="E40" s="14"/>
      <c r="F40" s="14"/>
      <c r="G40" s="14"/>
      <c r="H40" s="14"/>
      <c r="I40" s="14"/>
      <c r="J40" s="14"/>
      <c r="K40" s="1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3:25">
      <c r="C41" s="14"/>
      <c r="D41" s="14"/>
      <c r="E41" s="14"/>
      <c r="F41" s="14"/>
      <c r="G41" s="14"/>
      <c r="H41" s="14"/>
      <c r="I41" s="14"/>
      <c r="J41" s="14"/>
      <c r="K41" s="1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3:25">
      <c r="C42" s="14"/>
      <c r="D42" s="14"/>
      <c r="E42" s="14"/>
      <c r="F42" s="14"/>
      <c r="G42" s="14"/>
      <c r="H42" s="14"/>
      <c r="I42" s="14"/>
      <c r="J42" s="14"/>
      <c r="K42" s="1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3:25">
      <c r="C43" s="14"/>
      <c r="D43" s="14"/>
      <c r="E43" s="14"/>
      <c r="F43" s="14"/>
      <c r="G43" s="14"/>
      <c r="H43" s="14"/>
      <c r="I43" s="14"/>
      <c r="J43" s="14"/>
      <c r="K43" s="1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3:25">
      <c r="C44" s="14"/>
      <c r="D44" s="14"/>
      <c r="E44" s="14"/>
      <c r="F44" s="14"/>
      <c r="G44" s="14"/>
      <c r="H44" s="14"/>
      <c r="I44" s="14"/>
      <c r="J44" s="14"/>
      <c r="K44" s="1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3:25">
      <c r="C45" s="14"/>
      <c r="D45" s="14"/>
      <c r="E45" s="14"/>
      <c r="F45" s="14"/>
      <c r="G45" s="14"/>
      <c r="H45" s="14"/>
      <c r="I45" s="14"/>
      <c r="J45" s="14"/>
      <c r="K45" s="1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3:25">
      <c r="C46" s="14"/>
      <c r="D46" s="14"/>
      <c r="E46" s="14"/>
      <c r="F46" s="14"/>
      <c r="G46" s="14"/>
      <c r="H46" s="14"/>
      <c r="I46" s="14"/>
      <c r="J46" s="14"/>
      <c r="K46" s="1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3:25">
      <c r="C47" s="14"/>
      <c r="D47" s="14"/>
      <c r="E47" s="14"/>
      <c r="F47" s="14"/>
      <c r="G47" s="14"/>
      <c r="H47" s="14"/>
      <c r="I47" s="14"/>
      <c r="J47" s="14"/>
      <c r="K47" s="1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3:25"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idden="1">
      <c r="J49" s="38" t="s">
        <v>0</v>
      </c>
      <c r="K49" s="38" t="s">
        <v>29</v>
      </c>
      <c r="M49" s="48" t="s">
        <v>30</v>
      </c>
      <c r="N49" s="48" t="s">
        <v>31</v>
      </c>
      <c r="O49" s="48" t="s">
        <v>32</v>
      </c>
      <c r="P49" s="48" t="s">
        <v>33</v>
      </c>
      <c r="Q49" s="48"/>
      <c r="R49" s="4"/>
      <c r="S49" s="4"/>
      <c r="T49" s="4"/>
      <c r="U49" s="4"/>
      <c r="V49" s="4"/>
      <c r="W49" s="4"/>
      <c r="X49" s="4"/>
      <c r="Y49" s="4"/>
    </row>
    <row r="50" spans="1:25" hidden="1">
      <c r="I50" s="2" t="s">
        <v>34</v>
      </c>
      <c r="J50" s="2">
        <f>SUM(J8:J20)</f>
        <v>6</v>
      </c>
      <c r="K50" s="2">
        <f>SUM(K8:K20)</f>
        <v>3</v>
      </c>
      <c r="M50" s="48">
        <f>J50*12</f>
        <v>72</v>
      </c>
      <c r="N50" s="48">
        <f>K50</f>
        <v>3</v>
      </c>
      <c r="O50" s="48">
        <f>SUM(M50:N50)</f>
        <v>75</v>
      </c>
      <c r="P50" s="4">
        <f>O27</f>
        <v>0</v>
      </c>
      <c r="Q50" s="4"/>
      <c r="R50" s="4"/>
      <c r="S50" s="4"/>
      <c r="T50" s="4"/>
      <c r="U50" s="4"/>
      <c r="V50" s="4"/>
      <c r="W50" s="4"/>
      <c r="X50" s="4"/>
      <c r="Y50" s="4"/>
    </row>
    <row r="51" spans="1:25" hidden="1">
      <c r="J51" s="1"/>
      <c r="K51" s="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idden="1"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idden="1">
      <c r="M53" s="4" t="s">
        <v>35</v>
      </c>
      <c r="N53" s="4" t="s">
        <v>36</v>
      </c>
      <c r="O53" s="4" t="s">
        <v>37</v>
      </c>
      <c r="P53" s="4" t="s">
        <v>38</v>
      </c>
      <c r="Q53" s="4"/>
      <c r="R53" s="4"/>
      <c r="S53" s="4"/>
      <c r="T53" s="4"/>
      <c r="U53" s="4"/>
      <c r="V53" s="4"/>
      <c r="W53" s="4"/>
      <c r="X53" s="4"/>
      <c r="Y53" s="4"/>
    </row>
    <row r="54" spans="1:25" hidden="1">
      <c r="M54" s="4" t="e">
        <f>#REF!</f>
        <v>#REF!</v>
      </c>
      <c r="N54" s="4" t="e">
        <f>#REF!</f>
        <v>#REF!</v>
      </c>
      <c r="O54" s="4" t="e">
        <f>M54*12</f>
        <v>#REF!</v>
      </c>
      <c r="P54" s="4" t="e">
        <f>SUM(N54:O54)</f>
        <v>#REF!</v>
      </c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M55" s="4"/>
      <c r="N55" s="4" t="s">
        <v>39</v>
      </c>
      <c r="O55" s="4"/>
      <c r="P55" s="4">
        <f>SUM(O50:P50)</f>
        <v>75</v>
      </c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M56" s="4"/>
      <c r="N56" s="4" t="s">
        <v>40</v>
      </c>
      <c r="O56" s="4"/>
      <c r="P56" s="4" t="e">
        <f>P54-P55</f>
        <v>#REF!</v>
      </c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M57" s="4"/>
      <c r="N57" s="4" t="s">
        <v>41</v>
      </c>
      <c r="O57" s="4"/>
      <c r="P57" s="4" t="e">
        <f>INT(P56/12)</f>
        <v>#REF!</v>
      </c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M58" s="4"/>
      <c r="N58" s="4" t="s">
        <v>42</v>
      </c>
      <c r="O58" s="4"/>
      <c r="P58" s="4" t="e">
        <f>MOD(P56,12)</f>
        <v>#REF!</v>
      </c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36"/>
    </row>
    <row r="61" spans="1:25">
      <c r="A61" s="36"/>
    </row>
    <row r="62" spans="1:25">
      <c r="A62" s="36"/>
    </row>
    <row r="63" spans="1:25">
      <c r="A63" s="36"/>
    </row>
    <row r="64" spans="1:25">
      <c r="A64" s="36"/>
    </row>
  </sheetData>
  <sheetProtection password="E84C"/>
  <phoneticPr fontId="0" type="noConversion"/>
  <printOptions horizontalCentered="1" verticalCentered="1"/>
  <pageMargins left="0.78740157480314965" right="0.78740157480314965" top="0.98425196850393704" bottom="0.98425196850393704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Ansiennitet</vt:lpstr>
      <vt:lpstr>Ansiennitet!Print_Area</vt:lpstr>
    </vt:vector>
  </TitlesOfParts>
  <Company>UiO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Thorbjørn Nordbø</dc:creator>
  <cp:lastModifiedBy>Ina Høj Hinden</cp:lastModifiedBy>
  <cp:lastPrinted>2002-09-30T10:25:34Z</cp:lastPrinted>
  <dcterms:created xsi:type="dcterms:W3CDTF">2001-10-11T13:10:50Z</dcterms:created>
  <dcterms:modified xsi:type="dcterms:W3CDTF">2011-03-09T18:03:58Z</dcterms:modified>
</cp:coreProperties>
</file>