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annesbe/Library/CloudStorage/OneDrive-UniversitetetiOslo/Cloudification/GPT/"/>
    </mc:Choice>
  </mc:AlternateContent>
  <xr:revisionPtr revIDLastSave="0" documentId="13_ncr:1_{E457DE11-CBA9-384F-8EBD-4AC881B2F25B}" xr6:coauthVersionLast="47" xr6:coauthVersionMax="47" xr10:uidLastSave="{00000000-0000-0000-0000-000000000000}"/>
  <workbookProtection workbookPassword="CA9F" lockStructure="1"/>
  <bookViews>
    <workbookView xWindow="280" yWindow="500" windowWidth="36620" windowHeight="20000" tabRatio="500" activeTab="1" xr2:uid="{00000000-000D-0000-FFFF-FFFF00000000}"/>
  </bookViews>
  <sheets>
    <sheet name="Tjeneste" sheetId="1" r:id="rId1"/>
    <sheet name="Risikovurdering" sheetId="2" r:id="rId2"/>
    <sheet name="Diagram" sheetId="3" r:id="rId3"/>
    <sheet name="Bakgrunnsdata" sheetId="4" r:id="rId4"/>
  </sheets>
  <definedNames>
    <definedName name="_xlnm._FilterDatabase" localSheetId="1" hidden="1">Risikovurdering!$A$1:$K$49</definedName>
    <definedName name="KIT">Bakgrunnsdata!$C$3:$C$5</definedName>
  </definedName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8" i="2" l="1"/>
  <c r="J27" i="2"/>
  <c r="J26" i="2"/>
  <c r="J40" i="2"/>
  <c r="J25" i="2"/>
  <c r="J31" i="2"/>
  <c r="J30" i="2"/>
  <c r="J34" i="2"/>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J2" i="2"/>
  <c r="J10" i="2"/>
  <c r="J49" i="2"/>
  <c r="M49" i="4"/>
  <c r="J48" i="2"/>
  <c r="M48" i="4"/>
  <c r="J47" i="2"/>
  <c r="M47" i="4"/>
  <c r="J46" i="2"/>
  <c r="M46" i="4"/>
  <c r="J45" i="2"/>
  <c r="M45" i="4"/>
  <c r="J44" i="2"/>
  <c r="M44" i="4"/>
  <c r="J43" i="2"/>
  <c r="M43" i="4"/>
  <c r="J42" i="2"/>
  <c r="M42" i="4"/>
  <c r="J41" i="2"/>
  <c r="M41" i="4"/>
  <c r="J39" i="2"/>
  <c r="M40" i="4"/>
  <c r="J38" i="2"/>
  <c r="M39" i="4"/>
  <c r="J37" i="2"/>
  <c r="M38" i="4"/>
  <c r="J36" i="2"/>
  <c r="M37" i="4"/>
  <c r="J35" i="2"/>
  <c r="M36" i="4"/>
  <c r="J33" i="2"/>
  <c r="M35" i="4"/>
  <c r="J32" i="2"/>
  <c r="M34" i="4"/>
  <c r="M33" i="4"/>
  <c r="J18" i="2"/>
  <c r="M32" i="4"/>
  <c r="J29" i="2"/>
  <c r="M31" i="4"/>
  <c r="M30" i="4"/>
  <c r="J24" i="2"/>
  <c r="M29" i="4"/>
  <c r="J23" i="2"/>
  <c r="M28" i="4"/>
  <c r="J22" i="2"/>
  <c r="M27" i="4"/>
  <c r="J21" i="2"/>
  <c r="M26" i="4"/>
  <c r="J20" i="2"/>
  <c r="M25" i="4"/>
  <c r="J19" i="2"/>
  <c r="M24" i="4"/>
  <c r="M23" i="4"/>
  <c r="M22" i="4"/>
  <c r="J17" i="2"/>
  <c r="M21" i="4"/>
  <c r="J16" i="2"/>
  <c r="M20" i="4"/>
  <c r="M19" i="4"/>
  <c r="J15" i="2"/>
  <c r="M18" i="4"/>
  <c r="M17" i="4"/>
  <c r="M16" i="4"/>
  <c r="M15" i="4"/>
  <c r="J14" i="2"/>
  <c r="M14" i="4"/>
  <c r="J13" i="2"/>
  <c r="M13" i="4"/>
  <c r="J12" i="2"/>
  <c r="M12" i="4"/>
  <c r="J11" i="2"/>
  <c r="M11" i="4"/>
  <c r="M10" i="4"/>
  <c r="J9" i="2"/>
  <c r="M9" i="4"/>
  <c r="J8" i="2"/>
  <c r="M8" i="4"/>
  <c r="J7" i="2"/>
  <c r="M7" i="4"/>
  <c r="J6" i="2"/>
  <c r="M6" i="4"/>
  <c r="J5" i="2"/>
  <c r="M5" i="4"/>
  <c r="J4" i="2"/>
  <c r="M4" i="4"/>
  <c r="J3" i="2"/>
  <c r="M3" i="4"/>
  <c r="M2" i="4"/>
  <c r="J49" i="4"/>
  <c r="L49" i="4"/>
  <c r="J48" i="4"/>
  <c r="L48" i="4"/>
  <c r="J47" i="4"/>
  <c r="L47" i="4"/>
  <c r="J46" i="4"/>
  <c r="L46" i="4"/>
  <c r="J45" i="4"/>
  <c r="L45" i="4"/>
  <c r="J44" i="4"/>
  <c r="L44" i="4"/>
  <c r="J43" i="4"/>
  <c r="L43" i="4"/>
  <c r="J42" i="4"/>
  <c r="L42" i="4"/>
  <c r="J41" i="4"/>
  <c r="L41" i="4"/>
  <c r="J40" i="4"/>
  <c r="L40" i="4"/>
  <c r="J39" i="4"/>
  <c r="L39" i="4"/>
  <c r="J38" i="4"/>
  <c r="L38" i="4"/>
  <c r="J37" i="4"/>
  <c r="L37" i="4"/>
  <c r="J36" i="4"/>
  <c r="L36" i="4"/>
  <c r="J35" i="4"/>
  <c r="L35" i="4"/>
  <c r="J34" i="4"/>
  <c r="L34" i="4"/>
  <c r="J33" i="4"/>
  <c r="L33" i="4"/>
  <c r="J32" i="4"/>
  <c r="L32" i="4"/>
  <c r="J31" i="4"/>
  <c r="L31" i="4"/>
  <c r="J30" i="4"/>
  <c r="L30" i="4"/>
  <c r="J29" i="4"/>
  <c r="L29" i="4"/>
  <c r="J28" i="4"/>
  <c r="L28" i="4"/>
  <c r="J27" i="4"/>
  <c r="L27" i="4"/>
  <c r="J26" i="4"/>
  <c r="L26" i="4"/>
  <c r="J25" i="4"/>
  <c r="L25" i="4"/>
  <c r="J24" i="4"/>
  <c r="L24" i="4"/>
  <c r="J23" i="4"/>
  <c r="L23" i="4"/>
  <c r="J22" i="4"/>
  <c r="L22" i="4"/>
  <c r="J21" i="4"/>
  <c r="L21" i="4"/>
  <c r="J20" i="4"/>
  <c r="L20" i="4"/>
  <c r="J19" i="4"/>
  <c r="L19" i="4"/>
  <c r="J18" i="4"/>
  <c r="L18" i="4"/>
  <c r="J17" i="4"/>
  <c r="L17" i="4"/>
  <c r="J16" i="4"/>
  <c r="L16" i="4"/>
  <c r="J15" i="4"/>
  <c r="L15" i="4"/>
  <c r="J14" i="4"/>
  <c r="L14" i="4"/>
  <c r="J13" i="4"/>
  <c r="L13" i="4"/>
  <c r="J12" i="4"/>
  <c r="L12" i="4"/>
  <c r="J11" i="4"/>
  <c r="L11" i="4"/>
  <c r="J10" i="4"/>
  <c r="L10" i="4"/>
  <c r="J9" i="4"/>
  <c r="L9" i="4"/>
  <c r="J8" i="4"/>
  <c r="L8" i="4"/>
  <c r="J7" i="4"/>
  <c r="L7" i="4"/>
  <c r="J6" i="4"/>
  <c r="L6" i="4"/>
  <c r="J5" i="4"/>
  <c r="L5" i="4"/>
  <c r="J4" i="4"/>
  <c r="L4" i="4"/>
  <c r="J3" i="4"/>
  <c r="L3"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K3" i="4"/>
  <c r="J2" i="4"/>
  <c r="L2" i="4"/>
  <c r="K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1" authorId="0" shapeId="0" xr:uid="{00000000-0006-0000-0100-000001000000}">
      <text>
        <r>
          <rPr>
            <b/>
            <sz val="10"/>
            <color rgb="FF000000"/>
            <rFont val="Calibri"/>
            <family val="2"/>
          </rPr>
          <t xml:space="preserve">KIT:
</t>
        </r>
        <r>
          <rPr>
            <b/>
            <sz val="10"/>
            <color rgb="FF000000"/>
            <rFont val="Calibri"/>
            <family val="2"/>
          </rPr>
          <t>Har elemenet påvirkning på Konfidensiallitet, Tilgjenglighet eller Integritet</t>
        </r>
      </text>
    </comment>
    <comment ref="H1" authorId="0" shapeId="0" xr:uid="{00000000-0006-0000-0100-000002000000}">
      <text>
        <r>
          <rPr>
            <sz val="10"/>
            <color indexed="81"/>
            <rFont val="Calibri"/>
            <family val="2"/>
          </rPr>
          <t xml:space="preserve">Sannsynlighet: Hvor  sannsynlig er det at hendelsen inntreffer.
1: En gang pr. 5-10 år elller sjeldnere
2: En gang pr. år eller sjeldnere
3: En gang pr. mnd. eller sjeldnere
4: Oftere en enn gang pr. mnd.
</t>
        </r>
      </text>
    </comment>
    <comment ref="I1" authorId="0" shapeId="0" xr:uid="{00000000-0006-0000-0100-000003000000}">
      <text>
        <r>
          <rPr>
            <b/>
            <sz val="10"/>
            <color indexed="81"/>
            <rFont val="Calibri"/>
            <family val="2"/>
          </rPr>
          <t>Konsekvens om elementet inntreffer:
1: Hendelsen medører ubetydlige økonomiske konsekvenser, ubetydelig omdømme tap, mindre konsekvenser for enkeltpersoner
2. Hendelen medfører økonomisk tap, omdømme tap, tap av data for for flere personer, eller tap av sensitive data for en eller flere personer.
3. Hendelsen medfører betydelig økonomisk tap, omdømme tap, resulterer i ekstra tiltak, oppfølging eller rapportering. Tap av persondata for mange personer.
4. Hendelsen er meget alvorlig, stort økonomisk tap, stort tap av omdømme, tap av store data mengder, ødeleggelse av data</t>
        </r>
      </text>
    </comment>
  </commentList>
</comments>
</file>

<file path=xl/sharedStrings.xml><?xml version="1.0" encoding="utf-8"?>
<sst xmlns="http://schemas.openxmlformats.org/spreadsheetml/2006/main" count="174" uniqueCount="163">
  <si>
    <t>Dato:</t>
  </si>
  <si>
    <t>Tjeneste / system :</t>
  </si>
  <si>
    <t>Utført av:</t>
  </si>
  <si>
    <t>Deltakere:</t>
  </si>
  <si>
    <t>Tjenesteeier / systemeier:</t>
  </si>
  <si>
    <t>Beskrivelse:</t>
  </si>
  <si>
    <t>Nr.</t>
  </si>
  <si>
    <t>Risikoelement</t>
  </si>
  <si>
    <t>Sårbarhet / svakhet</t>
  </si>
  <si>
    <t>Eksisterende kontrolltiltak</t>
  </si>
  <si>
    <t>Konsekvens</t>
  </si>
  <si>
    <t>Risikonivå</t>
  </si>
  <si>
    <t>Sannsynlighet</t>
  </si>
  <si>
    <t>Foreslåtte tiltak</t>
  </si>
  <si>
    <t>K I T</t>
  </si>
  <si>
    <t>KIT</t>
  </si>
  <si>
    <t>K</t>
  </si>
  <si>
    <t>I</t>
  </si>
  <si>
    <t>T</t>
  </si>
  <si>
    <t>KI</t>
  </si>
  <si>
    <t>KT</t>
  </si>
  <si>
    <t>IT</t>
  </si>
  <si>
    <t>KIT-tabell</t>
  </si>
  <si>
    <t>Skala</t>
  </si>
  <si>
    <t>Område</t>
  </si>
  <si>
    <t>Brukere får ikke tilgang til systemet</t>
  </si>
  <si>
    <t>Bruker beholder tilgang etter at bruker har sluttet / endret stilling</t>
  </si>
  <si>
    <t>Bruker får flere tiltanger enn nødvendig</t>
  </si>
  <si>
    <t>Manuelle rutiner for vedlikehold av admin / superbrukere</t>
  </si>
  <si>
    <t>Dårlige rutiner for avslutning av brukere, manglende automatikk</t>
  </si>
  <si>
    <t>Manuelle rutiner for opprettelse av brukere</t>
  </si>
  <si>
    <t>Brukere beholder admin. / superbruker rettigheter for lenge</t>
  </si>
  <si>
    <t>Lite granulerte tilganger, vanskelig å vudere hva en bruker skal ha, kopierer tilganger til andre. Uklare rutiner for hvem som godkjenner tilganger.</t>
  </si>
  <si>
    <t>Teknisk drift</t>
  </si>
  <si>
    <t>Systemet kan ikke gjenopprettes etter feil / krasj</t>
  </si>
  <si>
    <t>Manglende backup av systemet. Ikke testet backup.</t>
  </si>
  <si>
    <t>Dårlig opplæring/sjekk av driftspersonell. Konsulenter med for mye tilgang, for mange med systemtilgang.</t>
  </si>
  <si>
    <t>Lite granulerte system/drift tilganger</t>
  </si>
  <si>
    <t>Tilganger er gitt til eksterne for oppsett, drift eller feilsøking. Ikke tilstrekkelig sikring og kontroll med hva som utføres av arbeid.</t>
  </si>
  <si>
    <t>Data kommer på avveie som følge av hacking</t>
  </si>
  <si>
    <t>Dårlig sikret software. Ikke patchet software. Plassert i feil nettverkssone. Manglende deteksjon av hendelser.</t>
  </si>
  <si>
    <t>Mennesklige faktorer</t>
  </si>
  <si>
    <t>Data kommer på avveie som del i innlasting av data til systemet.</t>
  </si>
  <si>
    <t>Manuelle integrasjoner. Manuelle prosesser for å laste data inn. Usikre eller gamle integrasjoner.</t>
  </si>
  <si>
    <t>Data kommer på avveie som del av utlasting fra systemet.</t>
  </si>
  <si>
    <t>Manuelle integrasjoner. Manuelle prosesser for å laste data ut. Usikre eller gamle integrasjoner.</t>
  </si>
  <si>
    <t>Dårlig testing. Manglende dokumentsasjon og/eller forståelse for hvordan systemet virker.</t>
  </si>
  <si>
    <t>Data kommer på avveie som del av arbeidsprosesser rundt systemet</t>
  </si>
  <si>
    <t>Systemet legger opp til at data skal eksporteres, sendes i e-post eller deles på annen måte.</t>
  </si>
  <si>
    <t>Applikasjon har XSS sårbarheter. Ikke sikre cookies, CSRF, med mer.</t>
  </si>
  <si>
    <t>Data kommer på avveie fordi systemet har dårlige utloggingsmekansimer</t>
  </si>
  <si>
    <t>Systemet har ikke implementert single-logout</t>
  </si>
  <si>
    <t>Systemet tilfredstiller ikke lovkrav ift. logging</t>
  </si>
  <si>
    <t>Systemet lagrer logger for lenge, eller med for mye detaljer.</t>
  </si>
  <si>
    <t>Systemet har ikke databehandleravtale på plass</t>
  </si>
  <si>
    <t>Systemet benyttes til annet enn det databehandleravtalen tilsier</t>
  </si>
  <si>
    <t>Data kommer på avveie eller blir endret som følge av sårbarhet i programvaren</t>
  </si>
  <si>
    <t>Brukere og tilganger</t>
  </si>
  <si>
    <t>Lovkrav og avtaler</t>
  </si>
  <si>
    <t>Systemet skiller ikke data fra flere kunder</t>
  </si>
  <si>
    <t>Systemet har skiftet eier eller forutsetninger siden systemet ble tatt i bruk.</t>
  </si>
  <si>
    <t>Databehandleravtaler eller driftsavtaler ikke oppdatert ift. endringer</t>
  </si>
  <si>
    <t>Det er ikke foretatt hjemmels- og formåls-vurdering av systemet.</t>
  </si>
  <si>
    <t>Det er ikke fortatt vurdering av om det finnes lovhjemmel til å samle inn og behandle de data som behandles i systemet.</t>
  </si>
  <si>
    <t>Passord lagres i løsningen</t>
  </si>
  <si>
    <t>Benytter ikke felles innloggingsmekanismer som AD, FEIDE, Weblogin el.l.</t>
  </si>
  <si>
    <t>Data kommer på avveie som følge av lite kjennskap til systemet eller dårlig opplæring.</t>
  </si>
  <si>
    <t>Komplekst system, ikke tilstrekkelig opplæring</t>
  </si>
  <si>
    <t>Data kommer på avveie fordi systemet ikke benyttes, det benyttes alternative løsninger i stedet.</t>
  </si>
  <si>
    <t>Manglende lojalitet til bruk av systemet. Dårlig ledelsesforankring. For lite opplæring om interne ruiner.</t>
  </si>
  <si>
    <t>Systemet driftes ikke forsvarlig</t>
  </si>
  <si>
    <t>Data kommer på avveie som følge av feil hos driftsleverandør</t>
  </si>
  <si>
    <t>Manglene dokumentasjon eller forsikringer om forsvarlig og sikker drift</t>
  </si>
  <si>
    <t>Behandlingsansvarlig ( UiO ) får ikke fjernet data i systemet ved feilpublisering / teknisk feil eller annen lekkasje</t>
  </si>
  <si>
    <t>Uklare avtaler om varsling og håndtering av sikkerhetshendelser i systemet</t>
  </si>
  <si>
    <t>Behandlingsansvarlig ( UiO ) blir ikke varslet av leverandør ved sikkerhethendelse som påvirker UiOs data</t>
  </si>
  <si>
    <t>UiOs data lekker til underleverandører, annonseringsselskaper eller andre.</t>
  </si>
  <si>
    <t>Leverandør mangler oversikt og kontroll over underleverandører. Mangel full varsling ved endring av systemet eller underleverandører</t>
  </si>
  <si>
    <t>Manglende avtale med leverandør. Leverandør ønsker ikke å informere om hendelser pga. børsverdi, dårlig PR eller annet.</t>
  </si>
  <si>
    <t>Data kommer på avveie pga. ekstern tilgang for leverandør, konsulenter eller underleverandører</t>
  </si>
  <si>
    <t>Tjenesteleverandør drifter ikke etter ISO2700x eller andre anderkjente standarder. Har ikke formalisert eller dokumentert sikring.</t>
  </si>
  <si>
    <t>FEIDE, tilgangsstyring</t>
  </si>
  <si>
    <t>Feide</t>
  </si>
  <si>
    <t>Ikke relevant</t>
  </si>
  <si>
    <t>Gode rutiner</t>
  </si>
  <si>
    <t>Uvedkommende får tilgang pga. API-nøkler på avveie</t>
  </si>
  <si>
    <t>Usikker oppbevaring av nøkler</t>
  </si>
  <si>
    <t>Rotasjon av nøkler, unngå å bruke admin-nøkkel i hovedtjenesten</t>
  </si>
  <si>
    <t xml:space="preserve">API-nøkler kommer på avveie pga. utro tjener blant driftspersonell </t>
  </si>
  <si>
    <t>God opplæring av personell, unngå bruk av konsulenter</t>
  </si>
  <si>
    <t>API-nøkler eksponeres for mye pga. for mange med systemtilganger</t>
  </si>
  <si>
    <t>Begrense tilgang til API-nøkler</t>
  </si>
  <si>
    <t>Feide, bruk gjennom API</t>
  </si>
  <si>
    <t>Systemet er utilgjengelig lenge pga overbelastning</t>
  </si>
  <si>
    <t>Begrenset ressurs, med mange brukere</t>
  </si>
  <si>
    <t>Ingen essensielle prosesser skal baseres på tjenesten</t>
  </si>
  <si>
    <t>Varsle om i disclaimer</t>
  </si>
  <si>
    <t>Sikkerhetsfeil i API gir tilganger for uvedkommende</t>
  </si>
  <si>
    <t>Data kommer på avveie som del i endring av integrasjoner, ved at flere får API-tilgang</t>
  </si>
  <si>
    <t>Gode rutiner for å gi API-tilgang</t>
  </si>
  <si>
    <t>FEIDE, sesjoner med begrenset varighet</t>
  </si>
  <si>
    <t>Data kommer på avveie som følge av uvettig/umoden bruk</t>
  </si>
  <si>
    <t xml:space="preserve">Brukerdata kommer på avveie  gjennom kopiering, manuell import av data til systemet, etc. </t>
  </si>
  <si>
    <t>Data kommer på avveie fordi systemet har dårlig sikkerhet på klientsiden</t>
  </si>
  <si>
    <t>Utilstrekkelig intern logging til å avdekke lovlig og ulovlig bruk av systemet.</t>
  </si>
  <si>
    <t>Utilstrekkelig intern logging til å avdekke urimelig ressursbruk</t>
  </si>
  <si>
    <t>Misbruk av tjeneste fører til mislighold av tjenesteavtale</t>
  </si>
  <si>
    <t>Ulovlig bruk kan føre til at leverandør begrenser tilgang til tjeneste og andre (juridiske) konsekvenser</t>
  </si>
  <si>
    <t>Opplæring, bevisstgjøring, tilgangsstyring</t>
  </si>
  <si>
    <t>Det foreligger databehandleravtale</t>
  </si>
  <si>
    <t>Gode rutiner for å følge opp avtaleverk</t>
  </si>
  <si>
    <t>God opplæring</t>
  </si>
  <si>
    <t>Tjenesteleverandør behandler data i strid med databehandleravtale. Leverandør tar seg forbehold om å bruke av-identifiserte, aggregerte kundedata etter 30 dager frist for sletting</t>
  </si>
  <si>
    <t>Utilstrekkelig separasjon mellom forskjellige kunders data.</t>
  </si>
  <si>
    <t>God opplæring, bevisstgjøring</t>
  </si>
  <si>
    <t>Eksisterende beskyttelsestiltak</t>
  </si>
  <si>
    <t>Leverandør har egne rutiner for sikkerhetshendelser.</t>
  </si>
  <si>
    <t>Leverandør har egne rutiner for sikkerhetshendelser og avtalemessige forpliktelser om varsling og bistand</t>
  </si>
  <si>
    <t>UiOs data utleveres til myndigheter</t>
  </si>
  <si>
    <t>Leverandør har lovforpliktselser til utlevering</t>
  </si>
  <si>
    <t>Leverandør forplikter seg i databehandleravtale å kun utlevere data til underleverandører for å kunne levere tjenesten</t>
  </si>
  <si>
    <t>God opplæring, bevisstgjøring av brukere om at annen løsning ikke er tillatt, promotering av UiO-løsning, bevisst navngivning av UiO-løsning, kommunikasjonsstrategi for lansering og bruk</t>
  </si>
  <si>
    <t>Misbruk av tjeneste for automatisert beslutningstakning</t>
  </si>
  <si>
    <t>Bruk i administrative oppgaver, sensur, vurdering av oppgaver, søknader</t>
  </si>
  <si>
    <t>Misforstått oppfatning av tjenestens egenskaper og bruksområder</t>
  </si>
  <si>
    <t xml:space="preserve">Misoppfatning om at tjenesten ikke kan ta feil. </t>
  </si>
  <si>
    <t>Opplæring, bevissgjøring</t>
  </si>
  <si>
    <t xml:space="preserve">Bruk av tjeneste for å utføre ulovlige operasjoner, bombeoppskrift, etc. </t>
  </si>
  <si>
    <t>Ulovlig eller uetisk bruk av tjenesten</t>
  </si>
  <si>
    <t>Tjenesten blir forbudt i Europa pga ny lovgivning</t>
  </si>
  <si>
    <t>Tjenesten viser seg å være ulovlig pga opphavsrett, personvern og etiske problemer</t>
  </si>
  <si>
    <t>Unngå å bli avhengig av tjenesten, ingen essensielle prosesser skal bygge på tjenesten. Vurdere alternative løsninger fortløpende</t>
  </si>
  <si>
    <t>Tjenesten er trent opp på immaterielt beskyttet materiale og kan gi output som dermed er immaterielt beskyttet</t>
  </si>
  <si>
    <t>Mulighet for utilsiktet plagiat eller krenkelse av immaterialrettigheter</t>
  </si>
  <si>
    <t xml:space="preserve">Tjenesten kan være trent på skjevfordelte data. </t>
  </si>
  <si>
    <t xml:space="preserve">Resultater kan ha ukjent bias. </t>
  </si>
  <si>
    <t>Gode rutiner for hvem (på usit) som skal ha tilgang</t>
  </si>
  <si>
    <t>Nekte MS å lagre data i 30 dager</t>
  </si>
  <si>
    <t>Kun grønne og gule data skal legges inn</t>
  </si>
  <si>
    <t>MS har ISO-sertifisering</t>
  </si>
  <si>
    <t>Ikke backup i Azure, men backup av egen database</t>
  </si>
  <si>
    <t>Data hos Azure er ikke koblet til en sluttbruker</t>
  </si>
  <si>
    <t>To-faktorautentisering</t>
  </si>
  <si>
    <t>Kun grønne og gule data skal legges inn, disclaimer</t>
  </si>
  <si>
    <t>God opplæring og bevisstgjøring. Tilgangsstyring. Forankring hos ledelsen.</t>
  </si>
  <si>
    <t>Kun grønne og gule data, gode rutiner for utvikle frontend</t>
  </si>
  <si>
    <t>Kun grønne og gule data, disclaimer og brukervilkår</t>
  </si>
  <si>
    <t>Opplæring, gode rutiner, bevissgjøring. Lokal lagring av chat-historikk, med mulighet for sanksjoner mot enkeltbrukere</t>
  </si>
  <si>
    <t>Opplæring, bevissgjøring, disclaimer, tilgangsstyring (kunne kaste ut brukere som ikke følger regler), Autentisering før bruk</t>
  </si>
  <si>
    <t>Grønne og gule data, vi logger i database i 1 år</t>
  </si>
  <si>
    <t>Hard limit for UiO</t>
  </si>
  <si>
    <t>potensiale for utvidelse til individuell/enhetsmessig kostnadsfordeling</t>
  </si>
  <si>
    <t>Kun grønne og gule data</t>
  </si>
  <si>
    <t>Kun grønne og gule data. Logger lagres på UiO</t>
  </si>
  <si>
    <t>Gode rutiner for sletting av logger etter 1 år</t>
  </si>
  <si>
    <t>Skal ikke bli avhengig av tjenesten</t>
  </si>
  <si>
    <t>Grønne og gule data. Ingen brukerinfo. Ingen lagring hos leverandør</t>
  </si>
  <si>
    <t>Egen tennant hos MS.</t>
  </si>
  <si>
    <t>Gjøres i forbindelse med registrering i meldeapp</t>
  </si>
  <si>
    <t>Kun grønne og gule data. Data skal ikke lagres hos leverandør</t>
  </si>
  <si>
    <t>Kun grønne og gule data, men avtalemessig forpliktet til å ikke lagre data. Ingen innloggingsdata sendes til tjenesteleverandør.</t>
  </si>
  <si>
    <t>Opplæring av brukere. Tjenesten skal ikke brukes til beslutningstagning. UiO får en egen policy for AI-tjenester</t>
  </si>
  <si>
    <t>God opplæring av brukere. Disclaimer og brukervilkår. Følge med på rettsutvikling.  UiO får en egen policy for AI-tjenester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</si>
</sst>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2"/>
      <color theme="1"/>
      <name val="Calibri"/>
      <family val="2"/>
      <scheme val="minor"/>
    </font>
    <font>
      <sz val="12"/>
      <color theme="0"/>
      <name val="Calibri"/>
      <family val="2"/>
      <scheme val="minor"/>
    </font>
    <font>
      <sz val="18"/>
      <color theme="0"/>
      <name val="Calibri"/>
      <family val="2"/>
      <scheme val="minor"/>
    </font>
    <font>
      <sz val="18"/>
      <color theme="1"/>
      <name val="Calibri"/>
      <family val="2"/>
      <scheme val="minor"/>
    </font>
    <font>
      <sz val="16"/>
      <color theme="1"/>
      <name val="Calibri"/>
      <family val="2"/>
      <scheme val="minor"/>
    </font>
    <font>
      <u/>
      <sz val="12"/>
      <color theme="10"/>
      <name val="Calibri"/>
      <family val="2"/>
      <scheme val="minor"/>
    </font>
    <font>
      <u/>
      <sz val="12"/>
      <color theme="11"/>
      <name val="Calibri"/>
      <family val="2"/>
      <scheme val="minor"/>
    </font>
    <font>
      <b/>
      <sz val="10"/>
      <color indexed="81"/>
      <name val="Calibri"/>
      <family val="2"/>
    </font>
    <font>
      <sz val="10"/>
      <color indexed="81"/>
      <name val="Calibri"/>
      <family val="2"/>
    </font>
    <font>
      <b/>
      <sz val="10"/>
      <color rgb="FF000000"/>
      <name val="Calibri"/>
      <family val="2"/>
    </font>
    <font>
      <sz val="12"/>
      <color rgb="FF000000"/>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4">
    <xf numFmtId="0" fontId="0" fillId="0" borderId="0"/>
    <xf numFmtId="0" fontId="1" fillId="0" borderId="0"/>
    <xf numFmtId="0" fontId="6" fillId="0" borderId="0" applyNumberFormat="0" applyFill="0" applyBorder="0" applyAlignment="0" applyProtection="0"/>
    <xf numFmtId="0" fontId="7" fillId="0" borderId="0" applyNumberFormat="0" applyFill="0" applyBorder="0" applyAlignment="0" applyProtection="0"/>
  </cellStyleXfs>
  <cellXfs count="38">
    <xf numFmtId="0" fontId="0" fillId="0" borderId="0" xfId="0"/>
    <xf numFmtId="0" fontId="1" fillId="2" borderId="0" xfId="1" applyFill="1"/>
    <xf numFmtId="0" fontId="1" fillId="2" borderId="0" xfId="1" applyFill="1" applyAlignment="1">
      <alignment horizontal="right"/>
    </xf>
    <xf numFmtId="0" fontId="0" fillId="0" borderId="0" xfId="0" applyAlignment="1">
      <alignment horizontal="right"/>
    </xf>
    <xf numFmtId="0" fontId="1" fillId="0" borderId="0" xfId="1"/>
    <xf numFmtId="0" fontId="2" fillId="2" borderId="0" xfId="0" applyFont="1" applyFill="1"/>
    <xf numFmtId="0" fontId="3" fillId="2" borderId="0" xfId="0" applyFont="1" applyFill="1"/>
    <xf numFmtId="0" fontId="0" fillId="0" borderId="1" xfId="0" applyBorder="1" applyAlignment="1">
      <alignment vertical="center" wrapText="1"/>
    </xf>
    <xf numFmtId="0" fontId="3" fillId="2" borderId="0" xfId="0" applyFont="1" applyFill="1" applyAlignment="1">
      <alignment horizontal="righ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3" fillId="2" borderId="0" xfId="0" applyFont="1" applyFill="1" applyAlignment="1">
      <alignment horizontal="right" vertical="top"/>
    </xf>
    <xf numFmtId="0" fontId="0" fillId="0" borderId="1" xfId="0" applyBorder="1" applyAlignment="1">
      <alignment vertical="top" wrapText="1"/>
    </xf>
    <xf numFmtId="0" fontId="2" fillId="2" borderId="0" xfId="0" applyFont="1" applyFill="1" applyAlignment="1">
      <alignment wrapText="1"/>
    </xf>
    <xf numFmtId="0" fontId="0" fillId="0" borderId="0" xfId="0" applyAlignment="1">
      <alignment wrapText="1"/>
    </xf>
    <xf numFmtId="0" fontId="0" fillId="0" borderId="1" xfId="0" applyBorder="1"/>
    <xf numFmtId="0" fontId="0" fillId="0" borderId="4" xfId="0" applyBorder="1" applyAlignment="1">
      <alignment wrapText="1"/>
    </xf>
    <xf numFmtId="0" fontId="0" fillId="0" borderId="1" xfId="0" applyBorder="1" applyAlignment="1">
      <alignment horizontal="center"/>
    </xf>
    <xf numFmtId="0" fontId="0" fillId="0" borderId="6" xfId="0" applyBorder="1" applyAlignment="1">
      <alignment wrapText="1"/>
    </xf>
    <xf numFmtId="0" fontId="0" fillId="0" borderId="3" xfId="0" applyBorder="1" applyAlignment="1">
      <alignment horizontal="center"/>
    </xf>
    <xf numFmtId="0" fontId="2" fillId="3" borderId="0" xfId="0" applyFont="1" applyFill="1" applyAlignment="1">
      <alignment wrapText="1"/>
    </xf>
    <xf numFmtId="0" fontId="2" fillId="3" borderId="0" xfId="0" applyFont="1" applyFill="1" applyAlignment="1">
      <alignment horizontal="center"/>
    </xf>
    <xf numFmtId="0" fontId="0" fillId="0" borderId="0" xfId="0" applyAlignment="1">
      <alignment vertical="top" wrapText="1"/>
    </xf>
    <xf numFmtId="0" fontId="2" fillId="3" borderId="0" xfId="0" applyFont="1" applyFill="1" applyAlignment="1">
      <alignment vertical="top" wrapText="1"/>
    </xf>
    <xf numFmtId="0" fontId="2" fillId="3" borderId="0" xfId="0" applyFont="1" applyFill="1" applyAlignment="1">
      <alignment vertical="top"/>
    </xf>
    <xf numFmtId="0" fontId="0" fillId="0" borderId="0" xfId="0" applyAlignment="1">
      <alignment vertical="top"/>
    </xf>
    <xf numFmtId="0" fontId="0" fillId="0" borderId="1" xfId="0" applyBorder="1" applyAlignment="1">
      <alignment vertical="top"/>
    </xf>
    <xf numFmtId="0" fontId="0" fillId="0" borderId="1" xfId="0" applyBorder="1" applyAlignment="1">
      <alignment wrapText="1"/>
    </xf>
    <xf numFmtId="0" fontId="0" fillId="0" borderId="7" xfId="0" applyBorder="1"/>
    <xf numFmtId="0" fontId="2" fillId="2" borderId="5" xfId="0" applyFont="1" applyFill="1" applyBorder="1" applyAlignment="1">
      <alignment textRotation="90" wrapText="1"/>
    </xf>
    <xf numFmtId="0" fontId="2" fillId="2" borderId="2" xfId="0" applyFont="1" applyFill="1" applyBorder="1" applyAlignment="1">
      <alignment textRotation="90"/>
    </xf>
    <xf numFmtId="0" fontId="0" fillId="0" borderId="7" xfId="0" applyBorder="1" applyAlignment="1">
      <alignment vertical="top"/>
    </xf>
    <xf numFmtId="0" fontId="0" fillId="4" borderId="0" xfId="0" applyFill="1" applyAlignment="1">
      <alignment vertical="top"/>
    </xf>
    <xf numFmtId="0" fontId="0" fillId="5" borderId="0" xfId="0" applyFill="1" applyAlignment="1">
      <alignment vertical="top"/>
    </xf>
    <xf numFmtId="0" fontId="0" fillId="4" borderId="8" xfId="0" applyFill="1" applyBorder="1" applyAlignment="1">
      <alignment vertical="top" wrapText="1"/>
    </xf>
    <xf numFmtId="0" fontId="0" fillId="4" borderId="8" xfId="0" applyFill="1" applyBorder="1" applyAlignment="1">
      <alignment vertical="top"/>
    </xf>
    <xf numFmtId="0" fontId="0" fillId="5" borderId="8" xfId="0" applyFill="1" applyBorder="1" applyAlignment="1">
      <alignment vertical="top"/>
    </xf>
    <xf numFmtId="0" fontId="11" fillId="0" borderId="1" xfId="0" applyFont="1" applyBorder="1" applyAlignment="1">
      <alignment vertical="top" wrapText="1"/>
    </xf>
  </cellXfs>
  <cellStyles count="4">
    <cellStyle name="Followed Hyperlink" xfId="3" builtinId="9" hidden="1"/>
    <cellStyle name="Hyperlink" xfId="2" builtinId="8" hidden="1"/>
    <cellStyle name="Normal" xfId="0" builtinId="0"/>
    <cellStyle name="UiO" xfId="1" xr:uid="{00000000-0005-0000-0000-000003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Risikonivå</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NO"/>
        </a:p>
      </c:txPr>
    </c:title>
    <c:autoTitleDeleted val="0"/>
    <c:plotArea>
      <c:layout/>
      <c:scatterChart>
        <c:scatterStyle val="lineMarker"/>
        <c:varyColors val="0"/>
        <c:ser>
          <c:idx val="0"/>
          <c:order val="0"/>
          <c:tx>
            <c:v>Risikoverdi</c:v>
          </c:tx>
          <c:spPr>
            <a:ln w="25400" cap="rnd">
              <a:noFill/>
              <a:round/>
            </a:ln>
            <a:effectLst/>
          </c:spPr>
          <c:marker>
            <c:symbol val="circle"/>
            <c:size val="5"/>
            <c:spPr>
              <a:solidFill>
                <a:schemeClr val="accent1"/>
              </a:solidFill>
              <a:ln w="63500" cap="rnd">
                <a:solidFill>
                  <a:schemeClr val="tx1"/>
                </a:solidFill>
              </a:ln>
              <a:effectLst/>
            </c:spPr>
          </c:marker>
          <c:xVal>
            <c:numRef>
              <c:f>Bakgrunnsdata!$K$2:$K$49</c:f>
              <c:numCache>
                <c:formatCode>General</c:formatCode>
                <c:ptCount val="48"/>
                <c:pt idx="0">
                  <c:v>2.0683195526066536</c:v>
                </c:pt>
                <c:pt idx="1">
                  <c:v>2.1310366513362617</c:v>
                </c:pt>
                <c:pt idx="2">
                  <c:v>2.1068089753746722</c:v>
                </c:pt>
                <c:pt idx="3">
                  <c:v>2.2250740234875925</c:v>
                </c:pt>
                <c:pt idx="4">
                  <c:v>1.1810678782601605</c:v>
                </c:pt>
                <c:pt idx="5">
                  <c:v>1.1601289429570283</c:v>
                </c:pt>
                <c:pt idx="6">
                  <c:v>2.192417891927338</c:v>
                </c:pt>
                <c:pt idx="7">
                  <c:v>2.0267948645950891</c:v>
                </c:pt>
                <c:pt idx="8">
                  <c:v>1.187744694728319</c:v>
                </c:pt>
                <c:pt idx="9">
                  <c:v>1.2376633569476403</c:v>
                </c:pt>
                <c:pt idx="10">
                  <c:v>2.0933503274784568</c:v>
                </c:pt>
                <c:pt idx="11">
                  <c:v>2.1353384067628367</c:v>
                </c:pt>
                <c:pt idx="12">
                  <c:v>3.0493203179334949</c:v>
                </c:pt>
                <c:pt idx="13">
                  <c:v>0</c:v>
                </c:pt>
                <c:pt idx="14">
                  <c:v>0</c:v>
                </c:pt>
                <c:pt idx="15">
                  <c:v>0</c:v>
                </c:pt>
                <c:pt idx="16">
                  <c:v>1.0906325030540869</c:v>
                </c:pt>
                <c:pt idx="17">
                  <c:v>0</c:v>
                </c:pt>
                <c:pt idx="18">
                  <c:v>1.0514860409021662</c:v>
                </c:pt>
                <c:pt idx="19">
                  <c:v>1.0703805047898822</c:v>
                </c:pt>
                <c:pt idx="20">
                  <c:v>0</c:v>
                </c:pt>
                <c:pt idx="21">
                  <c:v>0</c:v>
                </c:pt>
                <c:pt idx="22">
                  <c:v>1.0995506677307598</c:v>
                </c:pt>
                <c:pt idx="23">
                  <c:v>0</c:v>
                </c:pt>
                <c:pt idx="24">
                  <c:v>2.1577130801159479</c:v>
                </c:pt>
                <c:pt idx="25">
                  <c:v>2.1811435162348114</c:v>
                </c:pt>
                <c:pt idx="26">
                  <c:v>2.0467360020478202</c:v>
                </c:pt>
                <c:pt idx="27">
                  <c:v>2.0231584345974123</c:v>
                </c:pt>
                <c:pt idx="28">
                  <c:v>4.110729555311595</c:v>
                </c:pt>
                <c:pt idx="29">
                  <c:v>4.0785231513162872</c:v>
                </c:pt>
                <c:pt idx="30">
                  <c:v>2.1420373778620796</c:v>
                </c:pt>
                <c:pt idx="31">
                  <c:v>0</c:v>
                </c:pt>
                <c:pt idx="32">
                  <c:v>3.1219712297443873</c:v>
                </c:pt>
                <c:pt idx="33">
                  <c:v>1.0315980995445102</c:v>
                </c:pt>
                <c:pt idx="34">
                  <c:v>3.0985412932061389</c:v>
                </c:pt>
                <c:pt idx="35">
                  <c:v>1.219527280110509</c:v>
                </c:pt>
                <c:pt idx="36">
                  <c:v>1.2016262374803723</c:v>
                </c:pt>
                <c:pt idx="37">
                  <c:v>1.2470051843054799</c:v>
                </c:pt>
                <c:pt idx="38">
                  <c:v>1.065169030319209</c:v>
                </c:pt>
                <c:pt idx="39">
                  <c:v>1.0133479009477477</c:v>
                </c:pt>
                <c:pt idx="40">
                  <c:v>1.0969491715450532</c:v>
                </c:pt>
                <c:pt idx="41">
                  <c:v>2.2131564428974406</c:v>
                </c:pt>
                <c:pt idx="42">
                  <c:v>3.1880616550938861</c:v>
                </c:pt>
                <c:pt idx="43">
                  <c:v>2.1131980483246924</c:v>
                </c:pt>
                <c:pt idx="44">
                  <c:v>0.21288986851419422</c:v>
                </c:pt>
                <c:pt idx="45">
                  <c:v>8.6035707279558532E-2</c:v>
                </c:pt>
                <c:pt idx="46">
                  <c:v>5.719256218808394E-3</c:v>
                </c:pt>
                <c:pt idx="47">
                  <c:v>0.12388290786446321</c:v>
                </c:pt>
              </c:numCache>
            </c:numRef>
          </c:xVal>
          <c:yVal>
            <c:numRef>
              <c:f>Bakgrunnsdata!$L$2:$L$49</c:f>
              <c:numCache>
                <c:formatCode>General</c:formatCode>
                <c:ptCount val="48"/>
                <c:pt idx="0">
                  <c:v>1.042712255443325</c:v>
                </c:pt>
                <c:pt idx="1">
                  <c:v>2.0291026242992189</c:v>
                </c:pt>
                <c:pt idx="2">
                  <c:v>2.1087521333697712</c:v>
                </c:pt>
                <c:pt idx="3">
                  <c:v>3.1274195866336161</c:v>
                </c:pt>
                <c:pt idx="4">
                  <c:v>4.2066954436584485</c:v>
                </c:pt>
                <c:pt idx="5">
                  <c:v>4.158790675321657</c:v>
                </c:pt>
                <c:pt idx="6">
                  <c:v>2.1468796329327429</c:v>
                </c:pt>
                <c:pt idx="7">
                  <c:v>1.0360054935230139</c:v>
                </c:pt>
                <c:pt idx="8">
                  <c:v>1.0656840928978679</c:v>
                </c:pt>
                <c:pt idx="9">
                  <c:v>1.0569768375734367</c:v>
                </c:pt>
                <c:pt idx="10">
                  <c:v>1.0814952283135508</c:v>
                </c:pt>
                <c:pt idx="11">
                  <c:v>1.1929235219479284</c:v>
                </c:pt>
                <c:pt idx="12">
                  <c:v>1.1452802503928192</c:v>
                </c:pt>
                <c:pt idx="13">
                  <c:v>0</c:v>
                </c:pt>
                <c:pt idx="14">
                  <c:v>0</c:v>
                </c:pt>
                <c:pt idx="15">
                  <c:v>0</c:v>
                </c:pt>
                <c:pt idx="16">
                  <c:v>2.0725485608811836</c:v>
                </c:pt>
                <c:pt idx="17">
                  <c:v>0</c:v>
                </c:pt>
                <c:pt idx="18">
                  <c:v>2.0887760562651994</c:v>
                </c:pt>
                <c:pt idx="19">
                  <c:v>2.1523322488810219</c:v>
                </c:pt>
                <c:pt idx="20">
                  <c:v>0</c:v>
                </c:pt>
                <c:pt idx="21">
                  <c:v>0</c:v>
                </c:pt>
                <c:pt idx="22">
                  <c:v>1.2437825529793958</c:v>
                </c:pt>
                <c:pt idx="23">
                  <c:v>1.0527448664776089</c:v>
                </c:pt>
                <c:pt idx="24">
                  <c:v>1.1392388069729618</c:v>
                </c:pt>
                <c:pt idx="25">
                  <c:v>1.2279099840382581</c:v>
                </c:pt>
                <c:pt idx="26">
                  <c:v>3.0005860683888552</c:v>
                </c:pt>
                <c:pt idx="27">
                  <c:v>3.0746239870201704</c:v>
                </c:pt>
                <c:pt idx="28">
                  <c:v>0</c:v>
                </c:pt>
                <c:pt idx="29">
                  <c:v>3.1911384040138939</c:v>
                </c:pt>
                <c:pt idx="30">
                  <c:v>1.241875518427016</c:v>
                </c:pt>
                <c:pt idx="31">
                  <c:v>0</c:v>
                </c:pt>
                <c:pt idx="32">
                  <c:v>1.2437706984640484</c:v>
                </c:pt>
                <c:pt idx="33">
                  <c:v>1.0617623969244552</c:v>
                </c:pt>
                <c:pt idx="34">
                  <c:v>1.0309108963919451</c:v>
                </c:pt>
                <c:pt idx="35">
                  <c:v>1.1162078792236567</c:v>
                </c:pt>
                <c:pt idx="36">
                  <c:v>2.1497772293030284</c:v>
                </c:pt>
                <c:pt idx="37">
                  <c:v>1.1759986430472535</c:v>
                </c:pt>
                <c:pt idx="38">
                  <c:v>1.0176800644095816</c:v>
                </c:pt>
                <c:pt idx="39">
                  <c:v>1.1919266301160056</c:v>
                </c:pt>
                <c:pt idx="40">
                  <c:v>2.0087239879896885</c:v>
                </c:pt>
                <c:pt idx="41">
                  <c:v>2.2155990152736171</c:v>
                </c:pt>
                <c:pt idx="42">
                  <c:v>2.007512560490667</c:v>
                </c:pt>
                <c:pt idx="43">
                  <c:v>0.22678114321149367</c:v>
                </c:pt>
                <c:pt idx="44">
                  <c:v>9.1281546899511679E-2</c:v>
                </c:pt>
                <c:pt idx="45">
                  <c:v>8.1373246573151509E-2</c:v>
                </c:pt>
                <c:pt idx="46">
                  <c:v>7.0966960733057777E-2</c:v>
                </c:pt>
                <c:pt idx="47">
                  <c:v>0.12532848754467113</c:v>
                </c:pt>
              </c:numCache>
            </c:numRef>
          </c:yVal>
          <c:smooth val="0"/>
          <c:extLst>
            <c:ext xmlns:c16="http://schemas.microsoft.com/office/drawing/2014/chart" uri="{C3380CC4-5D6E-409C-BE32-E72D297353CC}">
              <c16:uniqueId val="{00000000-314B-4044-A529-3662C742CC04}"/>
            </c:ext>
          </c:extLst>
        </c:ser>
        <c:dLbls>
          <c:showLegendKey val="0"/>
          <c:showVal val="0"/>
          <c:showCatName val="0"/>
          <c:showSerName val="0"/>
          <c:showPercent val="0"/>
          <c:showBubbleSize val="0"/>
        </c:dLbls>
        <c:axId val="-1207560240"/>
        <c:axId val="-1206142256"/>
      </c:scatterChart>
      <c:valAx>
        <c:axId val="-1207560240"/>
        <c:scaling>
          <c:orientation val="minMax"/>
          <c:max val="4"/>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1206142256"/>
        <c:crosses val="autoZero"/>
        <c:crossBetween val="midCat"/>
        <c:majorUnit val="1"/>
        <c:minorUnit val="1"/>
      </c:valAx>
      <c:valAx>
        <c:axId val="-1206142256"/>
        <c:scaling>
          <c:orientation val="minMax"/>
          <c:max val="4"/>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1207560240"/>
        <c:crosses val="autoZero"/>
        <c:crossBetween val="midCat"/>
        <c:majorUnit val="1"/>
        <c:minorUnit val="1"/>
      </c:valAx>
      <c:spPr>
        <a:noFill/>
        <a:ln>
          <a:noFill/>
        </a:ln>
        <a:effectLst/>
      </c:spPr>
    </c:plotArea>
    <c:plotVisOnly val="1"/>
    <c:dispBlanksAs val="gap"/>
    <c:showDLblsOverMax val="0"/>
  </c:chart>
  <c:spPr>
    <a:gradFill>
      <a:gsLst>
        <a:gs pos="0">
          <a:srgbClr val="FF0000"/>
        </a:gs>
        <a:gs pos="51000">
          <a:srgbClr val="FFFF00">
            <a:alpha val="62000"/>
          </a:srgbClr>
        </a:gs>
        <a:gs pos="100000">
          <a:srgbClr val="00B050"/>
        </a:gs>
      </a:gsLst>
      <a:lin ang="8100000" scaled="1"/>
    </a:gradFill>
    <a:ln w="9525" cap="flat" cmpd="sng" algn="ctr">
      <a:solidFill>
        <a:schemeClr val="tx1">
          <a:lumMod val="15000"/>
          <a:lumOff val="85000"/>
        </a:schemeClr>
      </a:solidFill>
      <a:round/>
    </a:ln>
    <a:effectLst/>
  </c:spPr>
  <c:txPr>
    <a:bodyPr/>
    <a:lstStyle/>
    <a:p>
      <a:pPr>
        <a:defRPr/>
      </a:pPr>
      <a:endParaRPr lang="en-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3962400</xdr:colOff>
      <xdr:row>7</xdr:row>
      <xdr:rowOff>63500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24700" cy="1485900"/>
        </a:xfrm>
        <a:prstGeom prst="rect">
          <a:avLst/>
        </a:prstGeom>
        <a:ln w="127000" cap="sq">
          <a:solidFill>
            <a:srgbClr val="000000"/>
          </a:solidFill>
          <a:miter lim="8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2</xdr:row>
      <xdr:rowOff>50800</xdr:rowOff>
    </xdr:from>
    <xdr:to>
      <xdr:col>14</xdr:col>
      <xdr:colOff>609600</xdr:colOff>
      <xdr:row>35</xdr:row>
      <xdr:rowOff>25400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
  <sheetViews>
    <sheetView showGridLines="0" workbookViewId="0">
      <selection activeCell="C9" sqref="C9"/>
    </sheetView>
  </sheetViews>
  <sheetFormatPr baseColWidth="10" defaultColWidth="11" defaultRowHeight="16" x14ac:dyDescent="0.2"/>
  <cols>
    <col min="2" max="2" width="30.6640625" style="3" customWidth="1"/>
    <col min="3" max="3" width="108.5" customWidth="1"/>
  </cols>
  <sheetData>
    <row r="1" spans="1:19" x14ac:dyDescent="0.2">
      <c r="A1" s="1"/>
      <c r="B1" s="2"/>
      <c r="C1" s="1"/>
      <c r="D1" s="4"/>
      <c r="E1" s="4"/>
      <c r="F1" s="4"/>
      <c r="G1" s="4"/>
      <c r="H1" s="4"/>
      <c r="I1" s="4"/>
      <c r="J1" s="4"/>
      <c r="K1" s="4"/>
      <c r="L1" s="4"/>
      <c r="M1" s="4"/>
      <c r="N1" s="4"/>
      <c r="O1" s="4"/>
      <c r="P1" s="4"/>
      <c r="Q1" s="4"/>
      <c r="R1" s="4"/>
      <c r="S1" s="4"/>
    </row>
    <row r="2" spans="1:19" x14ac:dyDescent="0.2">
      <c r="A2" s="1"/>
      <c r="B2" s="2"/>
      <c r="C2" s="1"/>
      <c r="D2" s="4"/>
      <c r="E2" s="4"/>
      <c r="F2" s="4"/>
      <c r="G2" s="4"/>
      <c r="H2" s="4"/>
      <c r="I2" s="4"/>
      <c r="J2" s="4"/>
      <c r="K2" s="4"/>
      <c r="L2" s="4"/>
      <c r="M2" s="4"/>
      <c r="N2" s="4"/>
      <c r="O2" s="4"/>
      <c r="P2" s="4"/>
      <c r="Q2" s="4"/>
      <c r="R2" s="4"/>
      <c r="S2" s="4"/>
    </row>
    <row r="3" spans="1:19" x14ac:dyDescent="0.2">
      <c r="A3" s="1"/>
      <c r="B3" s="2"/>
      <c r="C3" s="1"/>
      <c r="D3" s="4"/>
      <c r="E3" s="4"/>
      <c r="F3" s="4"/>
      <c r="G3" s="4"/>
      <c r="H3" s="4"/>
      <c r="I3" s="4"/>
      <c r="J3" s="4"/>
      <c r="K3" s="4"/>
      <c r="L3" s="4"/>
      <c r="M3" s="4"/>
      <c r="N3" s="4"/>
      <c r="O3" s="4"/>
      <c r="P3" s="4"/>
      <c r="Q3" s="4"/>
      <c r="R3" s="4"/>
      <c r="S3" s="4"/>
    </row>
    <row r="4" spans="1:19" x14ac:dyDescent="0.2">
      <c r="A4" s="1"/>
      <c r="B4" s="2"/>
      <c r="C4" s="1"/>
      <c r="D4" s="4"/>
      <c r="E4" s="4"/>
      <c r="F4" s="4"/>
      <c r="G4" s="4"/>
      <c r="H4" s="4"/>
      <c r="I4" s="4"/>
      <c r="J4" s="4"/>
      <c r="K4" s="4"/>
      <c r="L4" s="4"/>
      <c r="M4" s="4"/>
      <c r="N4" s="4"/>
      <c r="O4" s="4"/>
      <c r="P4" s="4"/>
      <c r="Q4" s="4"/>
      <c r="R4" s="4"/>
      <c r="S4" s="4"/>
    </row>
    <row r="5" spans="1:19" x14ac:dyDescent="0.2">
      <c r="A5" s="1"/>
      <c r="B5" s="2"/>
      <c r="C5" s="1"/>
      <c r="D5" s="4"/>
      <c r="E5" s="4"/>
      <c r="F5" s="4"/>
      <c r="G5" s="4"/>
      <c r="H5" s="4"/>
      <c r="I5" s="4"/>
      <c r="J5" s="4"/>
      <c r="K5" s="4"/>
      <c r="L5" s="4"/>
      <c r="M5" s="4"/>
      <c r="N5" s="4"/>
      <c r="O5" s="4"/>
      <c r="P5" s="4"/>
      <c r="Q5" s="4"/>
      <c r="R5" s="4"/>
      <c r="S5" s="4"/>
    </row>
    <row r="6" spans="1:19" x14ac:dyDescent="0.2">
      <c r="A6" s="1"/>
      <c r="B6" s="2"/>
      <c r="C6" s="1"/>
      <c r="D6" s="4"/>
      <c r="E6" s="4"/>
      <c r="F6" s="4"/>
      <c r="G6" s="4"/>
      <c r="H6" s="4"/>
      <c r="I6" s="4"/>
      <c r="J6" s="4"/>
      <c r="K6" s="4"/>
      <c r="L6" s="4"/>
      <c r="M6" s="4"/>
      <c r="N6" s="4"/>
      <c r="O6" s="4"/>
      <c r="P6" s="4"/>
      <c r="Q6" s="4"/>
      <c r="R6" s="4"/>
      <c r="S6" s="4"/>
    </row>
    <row r="7" spans="1:19" x14ac:dyDescent="0.2">
      <c r="A7" s="1"/>
      <c r="B7" s="2"/>
      <c r="C7" s="1"/>
      <c r="D7" s="4"/>
      <c r="E7" s="4"/>
      <c r="F7" s="4"/>
      <c r="G7" s="4"/>
      <c r="H7" s="4"/>
      <c r="I7" s="4"/>
      <c r="J7" s="4"/>
      <c r="K7" s="4"/>
      <c r="L7" s="4"/>
      <c r="M7" s="4"/>
      <c r="N7" s="4"/>
      <c r="O7" s="4"/>
      <c r="P7" s="4"/>
      <c r="Q7" s="4"/>
      <c r="R7" s="4"/>
      <c r="S7" s="4"/>
    </row>
    <row r="8" spans="1:19" x14ac:dyDescent="0.2">
      <c r="A8" s="1"/>
      <c r="B8" s="2"/>
      <c r="C8" s="1"/>
      <c r="D8" s="4"/>
      <c r="E8" s="4"/>
      <c r="F8" s="4"/>
      <c r="G8" s="4"/>
      <c r="H8" s="4"/>
      <c r="I8" s="4"/>
      <c r="J8" s="4"/>
      <c r="K8" s="4"/>
      <c r="L8" s="4"/>
      <c r="M8" s="4"/>
      <c r="N8" s="4"/>
      <c r="O8" s="4"/>
      <c r="P8" s="4"/>
      <c r="Q8" s="4"/>
      <c r="R8" s="4"/>
      <c r="S8" s="4"/>
    </row>
    <row r="9" spans="1:19" ht="72" customHeight="1" x14ac:dyDescent="0.3">
      <c r="A9" s="6"/>
      <c r="B9" s="8" t="s">
        <v>1</v>
      </c>
      <c r="C9" s="9"/>
    </row>
    <row r="10" spans="1:19" ht="71" customHeight="1" x14ac:dyDescent="0.3">
      <c r="A10" s="6"/>
      <c r="B10" s="8" t="s">
        <v>4</v>
      </c>
      <c r="C10" s="10"/>
    </row>
    <row r="11" spans="1:19" ht="30" customHeight="1" x14ac:dyDescent="0.3">
      <c r="A11" s="6"/>
      <c r="B11" s="8" t="s">
        <v>0</v>
      </c>
      <c r="C11" s="7"/>
    </row>
    <row r="12" spans="1:19" ht="72" customHeight="1" x14ac:dyDescent="0.3">
      <c r="A12" s="6"/>
      <c r="B12" s="11" t="s">
        <v>5</v>
      </c>
      <c r="C12" s="7"/>
    </row>
    <row r="13" spans="1:19" ht="72" customHeight="1" x14ac:dyDescent="0.3">
      <c r="A13" s="6"/>
      <c r="B13" s="11" t="s">
        <v>2</v>
      </c>
      <c r="C13" s="12"/>
    </row>
    <row r="14" spans="1:19" ht="72" customHeight="1" x14ac:dyDescent="0.3">
      <c r="A14" s="6"/>
      <c r="B14" s="11" t="s">
        <v>3</v>
      </c>
      <c r="C14" s="1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9"/>
  <sheetViews>
    <sheetView tabSelected="1" zoomScale="120" zoomScaleNormal="120" workbookViewId="0">
      <pane ySplit="1" topLeftCell="A21" activePane="bottomLeft" state="frozen"/>
      <selection pane="bottomLeft" activeCell="K31" sqref="K31"/>
    </sheetView>
  </sheetViews>
  <sheetFormatPr baseColWidth="10" defaultColWidth="11" defaultRowHeight="16" x14ac:dyDescent="0.2"/>
  <cols>
    <col min="1" max="1" width="17.6640625" style="25" bestFit="1" customWidth="1"/>
    <col min="2" max="2" width="5.1640625" style="25" customWidth="1"/>
    <col min="3" max="3" width="44" style="22" customWidth="1"/>
    <col min="4" max="4" width="43.83203125" style="22" customWidth="1"/>
    <col min="5" max="5" width="31.6640625" style="22" customWidth="1"/>
    <col min="6" max="6" width="22.33203125" style="22" customWidth="1"/>
    <col min="7" max="7" width="3.6640625" style="16" bestFit="1" customWidth="1"/>
    <col min="8" max="10" width="3.6640625" style="17" bestFit="1" customWidth="1"/>
    <col min="11" max="11" width="52" style="14" customWidth="1"/>
  </cols>
  <sheetData>
    <row r="1" spans="1:11" s="5" customFormat="1" ht="75" x14ac:dyDescent="0.2">
      <c r="A1" s="13" t="s">
        <v>24</v>
      </c>
      <c r="B1" s="5" t="s">
        <v>6</v>
      </c>
      <c r="C1" s="13" t="s">
        <v>7</v>
      </c>
      <c r="D1" s="13" t="s">
        <v>8</v>
      </c>
      <c r="E1" s="13" t="s">
        <v>115</v>
      </c>
      <c r="F1" s="13" t="s">
        <v>9</v>
      </c>
      <c r="G1" s="29" t="s">
        <v>14</v>
      </c>
      <c r="H1" s="30" t="s">
        <v>12</v>
      </c>
      <c r="I1" s="30" t="s">
        <v>10</v>
      </c>
      <c r="J1" s="30" t="s">
        <v>11</v>
      </c>
      <c r="K1" s="13" t="s">
        <v>13</v>
      </c>
    </row>
    <row r="2" spans="1:11" ht="17" x14ac:dyDescent="0.2">
      <c r="A2" s="32" t="s">
        <v>57</v>
      </c>
      <c r="B2" s="31">
        <v>1</v>
      </c>
      <c r="C2" s="12" t="s">
        <v>25</v>
      </c>
      <c r="D2" s="12" t="s">
        <v>30</v>
      </c>
      <c r="F2" s="12"/>
      <c r="G2" s="27"/>
      <c r="H2" s="15">
        <v>2</v>
      </c>
      <c r="I2" s="15">
        <v>1</v>
      </c>
      <c r="J2" s="15">
        <f>H2*I2</f>
        <v>2</v>
      </c>
      <c r="K2" s="12" t="s">
        <v>81</v>
      </c>
    </row>
    <row r="3" spans="1:11" ht="34" x14ac:dyDescent="0.2">
      <c r="A3" s="32"/>
      <c r="B3" s="31">
        <v>2</v>
      </c>
      <c r="C3" s="12" t="s">
        <v>26</v>
      </c>
      <c r="D3" s="12" t="s">
        <v>29</v>
      </c>
      <c r="E3" s="12"/>
      <c r="F3" s="12"/>
      <c r="G3" s="27"/>
      <c r="H3" s="15">
        <v>2</v>
      </c>
      <c r="I3" s="15">
        <v>2</v>
      </c>
      <c r="J3" s="15">
        <f t="shared" ref="J3:J49" si="0">H3*I3</f>
        <v>4</v>
      </c>
      <c r="K3" s="27" t="s">
        <v>82</v>
      </c>
    </row>
    <row r="4" spans="1:11" ht="51" x14ac:dyDescent="0.2">
      <c r="A4" s="32"/>
      <c r="B4" s="31">
        <v>3</v>
      </c>
      <c r="C4" s="12" t="s">
        <v>27</v>
      </c>
      <c r="D4" s="12" t="s">
        <v>32</v>
      </c>
      <c r="E4" s="12"/>
      <c r="F4" s="12" t="s">
        <v>136</v>
      </c>
      <c r="G4" s="27"/>
      <c r="H4" s="15">
        <v>2</v>
      </c>
      <c r="I4" s="15">
        <v>2</v>
      </c>
      <c r="J4" s="15">
        <f t="shared" si="0"/>
        <v>4</v>
      </c>
      <c r="K4" s="27"/>
    </row>
    <row r="5" spans="1:11" ht="34" x14ac:dyDescent="0.2">
      <c r="A5" s="32"/>
      <c r="B5" s="31">
        <v>4</v>
      </c>
      <c r="C5" s="12" t="s">
        <v>31</v>
      </c>
      <c r="D5" s="12" t="s">
        <v>28</v>
      </c>
      <c r="E5" s="12"/>
      <c r="F5" s="12"/>
      <c r="G5" s="27"/>
      <c r="H5" s="15">
        <v>2</v>
      </c>
      <c r="I5" s="15">
        <v>3</v>
      </c>
      <c r="J5" s="15">
        <f t="shared" si="0"/>
        <v>6</v>
      </c>
      <c r="K5" s="27" t="s">
        <v>84</v>
      </c>
    </row>
    <row r="6" spans="1:11" ht="34" x14ac:dyDescent="0.2">
      <c r="A6" s="32"/>
      <c r="B6" s="31">
        <v>5</v>
      </c>
      <c r="C6" s="12" t="s">
        <v>85</v>
      </c>
      <c r="D6" s="12" t="s">
        <v>86</v>
      </c>
      <c r="E6" s="12"/>
      <c r="F6" s="12"/>
      <c r="G6" s="27"/>
      <c r="H6" s="15">
        <v>1</v>
      </c>
      <c r="I6" s="15">
        <v>4</v>
      </c>
      <c r="J6" s="15">
        <f t="shared" si="0"/>
        <v>4</v>
      </c>
      <c r="K6" s="27" t="s">
        <v>87</v>
      </c>
    </row>
    <row r="7" spans="1:11" ht="51" x14ac:dyDescent="0.2">
      <c r="A7" s="32"/>
      <c r="B7" s="31">
        <v>6</v>
      </c>
      <c r="C7" s="12" t="s">
        <v>88</v>
      </c>
      <c r="D7" s="12" t="s">
        <v>36</v>
      </c>
      <c r="E7" s="12"/>
      <c r="F7" s="12"/>
      <c r="G7" s="27"/>
      <c r="H7" s="15">
        <v>1</v>
      </c>
      <c r="I7" s="15">
        <v>4</v>
      </c>
      <c r="J7" s="15">
        <f t="shared" si="0"/>
        <v>4</v>
      </c>
      <c r="K7" s="27" t="s">
        <v>89</v>
      </c>
    </row>
    <row r="8" spans="1:11" ht="34" x14ac:dyDescent="0.2">
      <c r="A8" s="32"/>
      <c r="B8" s="31">
        <v>7</v>
      </c>
      <c r="C8" s="12" t="s">
        <v>90</v>
      </c>
      <c r="D8" s="12" t="s">
        <v>37</v>
      </c>
      <c r="E8" s="12"/>
      <c r="F8" s="12"/>
      <c r="G8" s="27"/>
      <c r="H8" s="15">
        <v>2</v>
      </c>
      <c r="I8" s="15">
        <v>2</v>
      </c>
      <c r="J8" s="15">
        <f t="shared" si="0"/>
        <v>4</v>
      </c>
      <c r="K8" s="27" t="s">
        <v>91</v>
      </c>
    </row>
    <row r="9" spans="1:11" ht="51" x14ac:dyDescent="0.2">
      <c r="A9" s="32"/>
      <c r="B9" s="31">
        <v>8</v>
      </c>
      <c r="C9" s="12" t="s">
        <v>79</v>
      </c>
      <c r="D9" s="12" t="s">
        <v>38</v>
      </c>
      <c r="E9" s="12"/>
      <c r="F9" s="12" t="s">
        <v>138</v>
      </c>
      <c r="G9" s="27"/>
      <c r="H9" s="15">
        <v>2</v>
      </c>
      <c r="I9" s="15">
        <v>1</v>
      </c>
      <c r="J9" s="15">
        <f t="shared" si="0"/>
        <v>2</v>
      </c>
      <c r="K9" s="27" t="s">
        <v>137</v>
      </c>
    </row>
    <row r="10" spans="1:11" ht="34" x14ac:dyDescent="0.2">
      <c r="A10" s="32"/>
      <c r="B10" s="31">
        <v>9</v>
      </c>
      <c r="C10" s="12" t="s">
        <v>64</v>
      </c>
      <c r="D10" s="12" t="s">
        <v>65</v>
      </c>
      <c r="E10" s="12"/>
      <c r="F10" s="12" t="s">
        <v>92</v>
      </c>
      <c r="G10" s="27"/>
      <c r="H10" s="15">
        <v>1</v>
      </c>
      <c r="I10" s="15">
        <v>1</v>
      </c>
      <c r="J10" s="15">
        <f t="shared" si="0"/>
        <v>1</v>
      </c>
      <c r="K10" s="27" t="s">
        <v>83</v>
      </c>
    </row>
    <row r="11" spans="1:11" ht="51" x14ac:dyDescent="0.2">
      <c r="A11" s="33" t="s">
        <v>33</v>
      </c>
      <c r="B11" s="31">
        <v>10</v>
      </c>
      <c r="C11" s="12" t="s">
        <v>70</v>
      </c>
      <c r="D11" s="12" t="s">
        <v>80</v>
      </c>
      <c r="E11" s="12" t="s">
        <v>139</v>
      </c>
      <c r="F11" s="12"/>
      <c r="G11" s="27"/>
      <c r="H11" s="15">
        <v>1</v>
      </c>
      <c r="I11" s="15">
        <v>1</v>
      </c>
      <c r="J11" s="15">
        <f t="shared" si="0"/>
        <v>1</v>
      </c>
      <c r="K11" s="27"/>
    </row>
    <row r="12" spans="1:11" ht="34" x14ac:dyDescent="0.2">
      <c r="A12" s="33"/>
      <c r="B12" s="31">
        <v>11</v>
      </c>
      <c r="C12" s="12" t="s">
        <v>34</v>
      </c>
      <c r="D12" s="12" t="s">
        <v>35</v>
      </c>
      <c r="E12" s="12"/>
      <c r="F12" s="12" t="s">
        <v>140</v>
      </c>
      <c r="G12" s="27"/>
      <c r="H12" s="15">
        <v>2</v>
      </c>
      <c r="I12" s="15">
        <v>1</v>
      </c>
      <c r="J12" s="15">
        <f t="shared" si="0"/>
        <v>2</v>
      </c>
      <c r="K12" s="27"/>
    </row>
    <row r="13" spans="1:11" ht="34" x14ac:dyDescent="0.2">
      <c r="A13" s="33"/>
      <c r="B13" s="31">
        <v>12</v>
      </c>
      <c r="C13" s="12" t="s">
        <v>71</v>
      </c>
      <c r="D13" s="12" t="s">
        <v>72</v>
      </c>
      <c r="E13" s="12"/>
      <c r="F13" s="12" t="s">
        <v>141</v>
      </c>
      <c r="G13" s="27"/>
      <c r="H13" s="15">
        <v>2</v>
      </c>
      <c r="I13" s="15">
        <v>1</v>
      </c>
      <c r="J13" s="15">
        <f t="shared" si="0"/>
        <v>2</v>
      </c>
      <c r="K13" s="27"/>
    </row>
    <row r="14" spans="1:11" ht="51" x14ac:dyDescent="0.2">
      <c r="A14" s="33"/>
      <c r="B14" s="31">
        <v>13</v>
      </c>
      <c r="C14" s="12" t="s">
        <v>93</v>
      </c>
      <c r="D14" s="12" t="s">
        <v>94</v>
      </c>
      <c r="E14" s="12"/>
      <c r="F14" s="12" t="s">
        <v>95</v>
      </c>
      <c r="G14" s="27"/>
      <c r="H14" s="15">
        <v>3</v>
      </c>
      <c r="I14" s="15">
        <v>1</v>
      </c>
      <c r="J14" s="15">
        <f t="shared" si="0"/>
        <v>3</v>
      </c>
      <c r="K14" s="27" t="s">
        <v>96</v>
      </c>
    </row>
    <row r="15" spans="1:11" ht="34" x14ac:dyDescent="0.2">
      <c r="A15" s="33"/>
      <c r="B15" s="31">
        <v>17</v>
      </c>
      <c r="C15" s="12" t="s">
        <v>56</v>
      </c>
      <c r="D15" s="12" t="s">
        <v>97</v>
      </c>
      <c r="E15" s="12"/>
      <c r="F15" s="12" t="s">
        <v>138</v>
      </c>
      <c r="G15" s="27"/>
      <c r="H15" s="15">
        <v>1</v>
      </c>
      <c r="I15" s="15">
        <v>2</v>
      </c>
      <c r="J15" s="15">
        <f t="shared" si="0"/>
        <v>2</v>
      </c>
      <c r="K15" s="27"/>
    </row>
    <row r="16" spans="1:11" ht="51" x14ac:dyDescent="0.2">
      <c r="A16" s="33"/>
      <c r="B16" s="31">
        <v>19</v>
      </c>
      <c r="C16" s="12" t="s">
        <v>39</v>
      </c>
      <c r="D16" s="12" t="s">
        <v>40</v>
      </c>
      <c r="E16" s="12" t="s">
        <v>142</v>
      </c>
      <c r="F16" s="12" t="s">
        <v>138</v>
      </c>
      <c r="G16" s="27"/>
      <c r="H16" s="15">
        <v>1</v>
      </c>
      <c r="I16" s="15">
        <v>2</v>
      </c>
      <c r="J16" s="15">
        <f t="shared" si="0"/>
        <v>2</v>
      </c>
      <c r="K16" s="27"/>
    </row>
    <row r="17" spans="1:11" ht="34" x14ac:dyDescent="0.2">
      <c r="A17" s="33"/>
      <c r="B17" s="31">
        <v>20</v>
      </c>
      <c r="C17" s="12" t="s">
        <v>98</v>
      </c>
      <c r="D17" s="12" t="s">
        <v>46</v>
      </c>
      <c r="E17" s="12"/>
      <c r="F17" s="12" t="s">
        <v>138</v>
      </c>
      <c r="G17" s="27"/>
      <c r="H17" s="15">
        <v>1</v>
      </c>
      <c r="I17" s="15">
        <v>2</v>
      </c>
      <c r="J17" s="15">
        <f t="shared" si="0"/>
        <v>2</v>
      </c>
      <c r="K17" s="27" t="s">
        <v>99</v>
      </c>
    </row>
    <row r="18" spans="1:11" ht="34" x14ac:dyDescent="0.2">
      <c r="A18" s="33"/>
      <c r="B18" s="31">
        <v>23</v>
      </c>
      <c r="C18" s="12" t="s">
        <v>50</v>
      </c>
      <c r="D18" s="12" t="s">
        <v>51</v>
      </c>
      <c r="E18" s="12"/>
      <c r="F18" s="12"/>
      <c r="G18" s="27"/>
      <c r="H18" s="15">
        <v>1</v>
      </c>
      <c r="I18" s="15">
        <v>1</v>
      </c>
      <c r="J18" s="15">
        <f>H18*I18</f>
        <v>1</v>
      </c>
      <c r="K18" s="27" t="s">
        <v>100</v>
      </c>
    </row>
    <row r="19" spans="1:11" ht="34" x14ac:dyDescent="0.2">
      <c r="A19" s="34" t="s">
        <v>41</v>
      </c>
      <c r="B19" s="31">
        <v>25</v>
      </c>
      <c r="C19" s="12" t="s">
        <v>101</v>
      </c>
      <c r="D19" s="12" t="s">
        <v>102</v>
      </c>
      <c r="E19" s="12"/>
      <c r="F19" s="37" t="s">
        <v>138</v>
      </c>
      <c r="G19" s="27"/>
      <c r="H19" s="15">
        <v>2</v>
      </c>
      <c r="I19" s="15">
        <v>1</v>
      </c>
      <c r="J19" s="15">
        <f t="shared" si="0"/>
        <v>2</v>
      </c>
      <c r="K19" s="27"/>
    </row>
    <row r="20" spans="1:11" ht="34" x14ac:dyDescent="0.2">
      <c r="A20" s="35"/>
      <c r="B20" s="31">
        <v>26</v>
      </c>
      <c r="C20" s="12" t="s">
        <v>42</v>
      </c>
      <c r="D20" s="12" t="s">
        <v>43</v>
      </c>
      <c r="E20" s="12"/>
      <c r="F20" s="37" t="s">
        <v>138</v>
      </c>
      <c r="G20" s="27"/>
      <c r="H20" s="15">
        <v>2</v>
      </c>
      <c r="I20" s="15">
        <v>1</v>
      </c>
      <c r="J20" s="15">
        <f t="shared" si="0"/>
        <v>2</v>
      </c>
      <c r="K20" s="27"/>
    </row>
    <row r="21" spans="1:11" ht="34" x14ac:dyDescent="0.2">
      <c r="A21" s="35"/>
      <c r="B21" s="31">
        <v>27</v>
      </c>
      <c r="C21" s="12" t="s">
        <v>44</v>
      </c>
      <c r="D21" s="12" t="s">
        <v>45</v>
      </c>
      <c r="E21" s="12"/>
      <c r="F21" s="37" t="s">
        <v>138</v>
      </c>
      <c r="G21" s="27"/>
      <c r="H21" s="15">
        <v>2</v>
      </c>
      <c r="I21" s="15">
        <v>1</v>
      </c>
      <c r="J21" s="15">
        <f t="shared" si="0"/>
        <v>2</v>
      </c>
      <c r="K21" s="27"/>
    </row>
    <row r="22" spans="1:11" ht="34" x14ac:dyDescent="0.2">
      <c r="A22" s="35"/>
      <c r="B22" s="31">
        <v>28</v>
      </c>
      <c r="C22" s="12" t="s">
        <v>47</v>
      </c>
      <c r="D22" s="12" t="s">
        <v>48</v>
      </c>
      <c r="E22" s="12"/>
      <c r="F22" s="37" t="s">
        <v>138</v>
      </c>
      <c r="G22" s="27"/>
      <c r="H22" s="15">
        <v>2</v>
      </c>
      <c r="I22" s="15">
        <v>1</v>
      </c>
      <c r="J22" s="15">
        <f t="shared" si="0"/>
        <v>2</v>
      </c>
      <c r="K22" s="27"/>
    </row>
    <row r="23" spans="1:11" ht="51" x14ac:dyDescent="0.2">
      <c r="A23" s="35"/>
      <c r="B23" s="31">
        <v>29</v>
      </c>
      <c r="C23" s="12" t="s">
        <v>66</v>
      </c>
      <c r="D23" s="12" t="s">
        <v>67</v>
      </c>
      <c r="E23" s="12"/>
      <c r="F23" s="37" t="s">
        <v>143</v>
      </c>
      <c r="G23" s="27"/>
      <c r="H23" s="15">
        <v>4</v>
      </c>
      <c r="I23" s="15">
        <v>3</v>
      </c>
      <c r="J23" s="15">
        <f t="shared" si="0"/>
        <v>12</v>
      </c>
      <c r="K23" s="27" t="s">
        <v>144</v>
      </c>
    </row>
    <row r="24" spans="1:11" ht="68" x14ac:dyDescent="0.2">
      <c r="A24" s="35"/>
      <c r="B24" s="31">
        <v>30</v>
      </c>
      <c r="C24" s="12" t="s">
        <v>68</v>
      </c>
      <c r="D24" s="12" t="s">
        <v>69</v>
      </c>
      <c r="E24" s="12"/>
      <c r="F24" s="12"/>
      <c r="G24" s="27"/>
      <c r="H24" s="15">
        <v>4</v>
      </c>
      <c r="I24" s="15">
        <v>3</v>
      </c>
      <c r="J24" s="15">
        <f t="shared" si="0"/>
        <v>12</v>
      </c>
      <c r="K24" s="27" t="s">
        <v>121</v>
      </c>
    </row>
    <row r="25" spans="1:11" ht="51" x14ac:dyDescent="0.2">
      <c r="A25" s="35"/>
      <c r="B25" s="31">
        <v>31</v>
      </c>
      <c r="C25" s="12" t="s">
        <v>103</v>
      </c>
      <c r="D25" s="12" t="s">
        <v>49</v>
      </c>
      <c r="E25" s="12"/>
      <c r="F25" s="12" t="s">
        <v>145</v>
      </c>
      <c r="G25" s="27"/>
      <c r="H25" s="15">
        <v>1</v>
      </c>
      <c r="I25" s="15">
        <v>1</v>
      </c>
      <c r="J25" s="15">
        <f t="shared" ref="J25:J28" si="1">H25*I25</f>
        <v>1</v>
      </c>
      <c r="K25" s="27"/>
    </row>
    <row r="26" spans="1:11" ht="51" x14ac:dyDescent="0.2">
      <c r="A26" s="35"/>
      <c r="B26" s="31">
        <v>31</v>
      </c>
      <c r="C26" s="12" t="s">
        <v>106</v>
      </c>
      <c r="D26" s="12" t="s">
        <v>107</v>
      </c>
      <c r="E26" s="12"/>
      <c r="F26" s="12" t="s">
        <v>146</v>
      </c>
      <c r="G26" s="27"/>
      <c r="H26" s="15">
        <v>2</v>
      </c>
      <c r="I26" s="15">
        <v>3</v>
      </c>
      <c r="J26" s="15">
        <f t="shared" si="1"/>
        <v>6</v>
      </c>
      <c r="K26" s="27" t="s">
        <v>108</v>
      </c>
    </row>
    <row r="27" spans="1:11" ht="34" x14ac:dyDescent="0.2">
      <c r="A27" s="35"/>
      <c r="B27" s="31">
        <v>31</v>
      </c>
      <c r="C27" s="12" t="s">
        <v>122</v>
      </c>
      <c r="D27" s="12" t="s">
        <v>123</v>
      </c>
      <c r="E27" s="12"/>
      <c r="F27" s="37" t="s">
        <v>138</v>
      </c>
      <c r="G27" s="27"/>
      <c r="H27" s="15">
        <v>3</v>
      </c>
      <c r="I27" s="15">
        <v>3</v>
      </c>
      <c r="J27" s="15">
        <f t="shared" si="1"/>
        <v>9</v>
      </c>
      <c r="K27" s="27" t="s">
        <v>147</v>
      </c>
    </row>
    <row r="28" spans="1:11" ht="34" x14ac:dyDescent="0.2">
      <c r="A28" s="35"/>
      <c r="B28" s="31">
        <v>31</v>
      </c>
      <c r="C28" s="12" t="s">
        <v>124</v>
      </c>
      <c r="D28" s="12" t="s">
        <v>125</v>
      </c>
      <c r="E28" s="12"/>
      <c r="F28" s="12"/>
      <c r="G28" s="27"/>
      <c r="H28" s="15">
        <v>3</v>
      </c>
      <c r="I28" s="15">
        <v>3</v>
      </c>
      <c r="J28" s="15">
        <f t="shared" si="1"/>
        <v>9</v>
      </c>
      <c r="K28" s="27" t="s">
        <v>126</v>
      </c>
    </row>
    <row r="29" spans="1:11" ht="51" x14ac:dyDescent="0.2">
      <c r="A29" s="35"/>
      <c r="B29" s="31">
        <v>31</v>
      </c>
      <c r="C29" s="12" t="s">
        <v>128</v>
      </c>
      <c r="D29" s="12" t="s">
        <v>127</v>
      </c>
      <c r="E29" s="12"/>
      <c r="F29" s="12"/>
      <c r="G29" s="27"/>
      <c r="H29" s="15">
        <v>2</v>
      </c>
      <c r="I29" s="15">
        <v>3</v>
      </c>
      <c r="J29" s="15">
        <f t="shared" si="0"/>
        <v>6</v>
      </c>
      <c r="K29" s="27" t="s">
        <v>148</v>
      </c>
    </row>
    <row r="30" spans="1:11" ht="34" x14ac:dyDescent="0.2">
      <c r="A30" s="36" t="s">
        <v>58</v>
      </c>
      <c r="B30" s="31">
        <v>32</v>
      </c>
      <c r="C30" s="12" t="s">
        <v>52</v>
      </c>
      <c r="D30" s="12" t="s">
        <v>104</v>
      </c>
      <c r="E30" s="12"/>
      <c r="F30" s="12" t="s">
        <v>149</v>
      </c>
      <c r="G30" s="27"/>
      <c r="H30" s="15">
        <v>1</v>
      </c>
      <c r="I30" s="15">
        <v>2</v>
      </c>
      <c r="J30" s="15">
        <f t="shared" ref="J30:J31" si="2">H30*I30</f>
        <v>2</v>
      </c>
      <c r="K30" s="27"/>
    </row>
    <row r="31" spans="1:11" ht="68" x14ac:dyDescent="0.2">
      <c r="A31" s="36"/>
      <c r="B31" s="31">
        <v>32</v>
      </c>
      <c r="C31" s="12" t="s">
        <v>52</v>
      </c>
      <c r="D31" s="12" t="s">
        <v>105</v>
      </c>
      <c r="E31" s="12"/>
      <c r="F31" s="12" t="s">
        <v>151</v>
      </c>
      <c r="G31" s="27"/>
      <c r="H31" s="15">
        <v>2</v>
      </c>
      <c r="I31" s="15">
        <v>2</v>
      </c>
      <c r="J31" s="15">
        <f t="shared" si="2"/>
        <v>4</v>
      </c>
      <c r="K31" s="27" t="s">
        <v>150</v>
      </c>
    </row>
    <row r="32" spans="1:11" ht="34" x14ac:dyDescent="0.2">
      <c r="A32" s="36"/>
      <c r="B32" s="31">
        <v>33</v>
      </c>
      <c r="C32" s="12" t="s">
        <v>52</v>
      </c>
      <c r="D32" s="12" t="s">
        <v>53</v>
      </c>
      <c r="E32" s="12"/>
      <c r="F32" s="12" t="s">
        <v>153</v>
      </c>
      <c r="G32" s="27"/>
      <c r="H32" s="15">
        <v>3</v>
      </c>
      <c r="I32" s="15">
        <v>1</v>
      </c>
      <c r="J32" s="15">
        <f t="shared" si="0"/>
        <v>3</v>
      </c>
      <c r="K32" s="27" t="s">
        <v>154</v>
      </c>
    </row>
    <row r="33" spans="1:12" ht="34" x14ac:dyDescent="0.2">
      <c r="A33" s="36"/>
      <c r="B33" s="31">
        <v>34</v>
      </c>
      <c r="C33" s="12" t="s">
        <v>54</v>
      </c>
      <c r="D33" s="12"/>
      <c r="E33" s="12"/>
      <c r="F33" s="12" t="s">
        <v>109</v>
      </c>
      <c r="G33" s="27"/>
      <c r="H33" s="15">
        <v>1</v>
      </c>
      <c r="I33" s="15">
        <v>1</v>
      </c>
      <c r="J33" s="15">
        <f t="shared" si="0"/>
        <v>1</v>
      </c>
      <c r="K33" s="27"/>
    </row>
    <row r="34" spans="1:12" ht="34" x14ac:dyDescent="0.2">
      <c r="A34" s="36"/>
      <c r="B34" s="31">
        <v>35</v>
      </c>
      <c r="C34" s="12" t="s">
        <v>60</v>
      </c>
      <c r="D34" s="12" t="s">
        <v>61</v>
      </c>
      <c r="E34" s="12"/>
      <c r="F34" s="12" t="s">
        <v>155</v>
      </c>
      <c r="G34" s="27"/>
      <c r="H34" s="15">
        <v>3</v>
      </c>
      <c r="I34" s="15">
        <v>2</v>
      </c>
      <c r="J34" s="15">
        <f t="shared" si="0"/>
        <v>6</v>
      </c>
      <c r="K34" s="27" t="s">
        <v>110</v>
      </c>
    </row>
    <row r="35" spans="1:12" ht="68" x14ac:dyDescent="0.2">
      <c r="A35" s="36"/>
      <c r="B35" s="31">
        <v>36</v>
      </c>
      <c r="C35" s="12" t="s">
        <v>55</v>
      </c>
      <c r="D35" s="12" t="s">
        <v>112</v>
      </c>
      <c r="E35" s="12"/>
      <c r="F35" s="12" t="s">
        <v>156</v>
      </c>
      <c r="G35" s="27"/>
      <c r="H35" s="15">
        <v>1</v>
      </c>
      <c r="I35" s="15">
        <v>1</v>
      </c>
      <c r="J35" s="15">
        <f t="shared" si="0"/>
        <v>1</v>
      </c>
      <c r="K35" s="27" t="s">
        <v>111</v>
      </c>
    </row>
    <row r="36" spans="1:12" ht="34" x14ac:dyDescent="0.2">
      <c r="A36" s="36"/>
      <c r="B36" s="31">
        <v>37</v>
      </c>
      <c r="C36" s="12" t="s">
        <v>59</v>
      </c>
      <c r="D36" s="12" t="s">
        <v>113</v>
      </c>
      <c r="E36" s="12"/>
      <c r="F36" s="12" t="s">
        <v>157</v>
      </c>
      <c r="G36" s="27"/>
      <c r="H36" s="15">
        <v>1</v>
      </c>
      <c r="I36" s="15">
        <v>1</v>
      </c>
      <c r="J36" s="15">
        <f t="shared" si="0"/>
        <v>1</v>
      </c>
      <c r="K36" s="27"/>
    </row>
    <row r="37" spans="1:12" ht="51" x14ac:dyDescent="0.2">
      <c r="A37" s="36"/>
      <c r="B37" s="31">
        <v>38</v>
      </c>
      <c r="C37" s="12" t="s">
        <v>62</v>
      </c>
      <c r="D37" s="12" t="s">
        <v>63</v>
      </c>
      <c r="E37" s="12"/>
      <c r="F37" s="12" t="s">
        <v>158</v>
      </c>
      <c r="G37" s="27"/>
      <c r="H37" s="15">
        <v>1</v>
      </c>
      <c r="I37" s="15">
        <v>2</v>
      </c>
      <c r="J37" s="15">
        <f t="shared" si="0"/>
        <v>2</v>
      </c>
      <c r="K37" s="27"/>
    </row>
    <row r="38" spans="1:12" ht="51" x14ac:dyDescent="0.2">
      <c r="A38" s="36"/>
      <c r="B38" s="26">
        <v>39</v>
      </c>
      <c r="C38" s="12" t="s">
        <v>73</v>
      </c>
      <c r="D38" s="12" t="s">
        <v>74</v>
      </c>
      <c r="E38" s="12" t="s">
        <v>116</v>
      </c>
      <c r="F38" s="12" t="s">
        <v>159</v>
      </c>
      <c r="G38" s="27"/>
      <c r="H38" s="15">
        <v>1</v>
      </c>
      <c r="I38" s="15">
        <v>1</v>
      </c>
      <c r="J38" s="15">
        <f t="shared" si="0"/>
        <v>1</v>
      </c>
      <c r="K38" s="27" t="s">
        <v>114</v>
      </c>
    </row>
    <row r="39" spans="1:12" ht="68" x14ac:dyDescent="0.2">
      <c r="A39" s="36"/>
      <c r="B39" s="26">
        <v>40</v>
      </c>
      <c r="C39" s="12" t="s">
        <v>75</v>
      </c>
      <c r="D39" s="12" t="s">
        <v>78</v>
      </c>
      <c r="E39" s="12" t="s">
        <v>117</v>
      </c>
      <c r="F39" s="12" t="s">
        <v>152</v>
      </c>
      <c r="G39" s="27"/>
      <c r="H39" s="15">
        <v>1</v>
      </c>
      <c r="I39" s="15">
        <v>1</v>
      </c>
      <c r="J39" s="15">
        <f t="shared" si="0"/>
        <v>1</v>
      </c>
      <c r="K39" s="27"/>
    </row>
    <row r="40" spans="1:12" ht="68" x14ac:dyDescent="0.2">
      <c r="A40" s="36"/>
      <c r="B40" s="26">
        <v>41</v>
      </c>
      <c r="C40" s="12" t="s">
        <v>76</v>
      </c>
      <c r="D40" s="12" t="s">
        <v>77</v>
      </c>
      <c r="E40" s="12" t="s">
        <v>120</v>
      </c>
      <c r="F40" s="12" t="s">
        <v>152</v>
      </c>
      <c r="G40" s="27"/>
      <c r="H40" s="15">
        <v>1</v>
      </c>
      <c r="I40" s="15">
        <v>1</v>
      </c>
      <c r="J40" s="15">
        <f t="shared" ref="J40" si="3">H40*I40</f>
        <v>1</v>
      </c>
      <c r="K40" s="27"/>
    </row>
    <row r="41" spans="1:12" ht="102" x14ac:dyDescent="0.2">
      <c r="A41" s="36"/>
      <c r="B41" s="26">
        <v>41</v>
      </c>
      <c r="C41" s="12" t="s">
        <v>118</v>
      </c>
      <c r="D41" s="12" t="s">
        <v>119</v>
      </c>
      <c r="E41" s="12"/>
      <c r="F41" s="12" t="s">
        <v>160</v>
      </c>
      <c r="G41" s="27"/>
      <c r="H41" s="15">
        <v>1</v>
      </c>
      <c r="I41" s="15">
        <v>1</v>
      </c>
      <c r="J41" s="15">
        <f t="shared" si="0"/>
        <v>1</v>
      </c>
      <c r="K41" s="27"/>
    </row>
    <row r="42" spans="1:12" ht="51" x14ac:dyDescent="0.2">
      <c r="A42" s="36"/>
      <c r="B42" s="26">
        <v>42</v>
      </c>
      <c r="C42" s="12" t="s">
        <v>129</v>
      </c>
      <c r="D42" s="12" t="s">
        <v>130</v>
      </c>
      <c r="E42" s="12"/>
      <c r="G42" s="27"/>
      <c r="H42" s="15">
        <v>2</v>
      </c>
      <c r="I42" s="15">
        <v>2</v>
      </c>
      <c r="J42" s="15">
        <f t="shared" si="0"/>
        <v>4</v>
      </c>
      <c r="K42" s="12" t="s">
        <v>131</v>
      </c>
    </row>
    <row r="43" spans="1:12" ht="51" x14ac:dyDescent="0.2">
      <c r="A43" s="36"/>
      <c r="B43" s="26">
        <v>43</v>
      </c>
      <c r="C43" s="12" t="s">
        <v>132</v>
      </c>
      <c r="D43" s="12" t="s">
        <v>133</v>
      </c>
      <c r="E43" s="12"/>
      <c r="F43" s="12"/>
      <c r="G43" s="27"/>
      <c r="H43" s="15">
        <v>3</v>
      </c>
      <c r="I43" s="15">
        <v>2</v>
      </c>
      <c r="J43" s="15">
        <f t="shared" si="0"/>
        <v>6</v>
      </c>
      <c r="K43" s="27" t="s">
        <v>162</v>
      </c>
    </row>
    <row r="44" spans="1:12" ht="34" x14ac:dyDescent="0.2">
      <c r="A44" s="36"/>
      <c r="B44" s="26">
        <v>44</v>
      </c>
      <c r="C44" s="12" t="s">
        <v>134</v>
      </c>
      <c r="D44" s="12" t="s">
        <v>135</v>
      </c>
      <c r="E44" s="12"/>
      <c r="F44" s="12"/>
      <c r="G44" s="27"/>
      <c r="H44" s="15">
        <v>2</v>
      </c>
      <c r="I44" s="15">
        <v>2</v>
      </c>
      <c r="J44" s="15">
        <f t="shared" si="0"/>
        <v>4</v>
      </c>
      <c r="K44" s="27" t="s">
        <v>161</v>
      </c>
    </row>
    <row r="45" spans="1:12" x14ac:dyDescent="0.2">
      <c r="A45" s="36"/>
      <c r="B45" s="26">
        <v>45</v>
      </c>
      <c r="C45" s="12"/>
      <c r="D45" s="12"/>
      <c r="E45" s="12"/>
      <c r="F45" s="12"/>
      <c r="G45" s="27"/>
      <c r="H45" s="15"/>
      <c r="I45" s="15"/>
      <c r="J45" s="15">
        <f t="shared" si="0"/>
        <v>0</v>
      </c>
      <c r="K45" s="27"/>
    </row>
    <row r="46" spans="1:12" x14ac:dyDescent="0.2">
      <c r="A46" s="26"/>
      <c r="B46" s="26">
        <v>46</v>
      </c>
      <c r="C46" s="12"/>
      <c r="D46" s="12"/>
      <c r="E46" s="12"/>
      <c r="F46" s="12"/>
      <c r="G46" s="27"/>
      <c r="H46" s="15"/>
      <c r="I46" s="15"/>
      <c r="J46" s="15">
        <f t="shared" si="0"/>
        <v>0</v>
      </c>
      <c r="K46" s="27"/>
    </row>
    <row r="47" spans="1:12" x14ac:dyDescent="0.2">
      <c r="A47" s="26"/>
      <c r="B47" s="26">
        <v>47</v>
      </c>
      <c r="C47" s="12"/>
      <c r="D47" s="12"/>
      <c r="E47" s="12"/>
      <c r="F47" s="12"/>
      <c r="G47" s="27"/>
      <c r="H47" s="15"/>
      <c r="I47" s="15"/>
      <c r="J47" s="15">
        <f t="shared" si="0"/>
        <v>0</v>
      </c>
      <c r="K47" s="27"/>
    </row>
    <row r="48" spans="1:12" s="15" customFormat="1" x14ac:dyDescent="0.2">
      <c r="A48" s="26"/>
      <c r="B48" s="26">
        <v>48</v>
      </c>
      <c r="C48" s="12"/>
      <c r="D48" s="12"/>
      <c r="E48" s="12"/>
      <c r="F48" s="12"/>
      <c r="G48" s="27"/>
      <c r="J48" s="15">
        <f t="shared" si="0"/>
        <v>0</v>
      </c>
      <c r="K48" s="27"/>
      <c r="L48" s="28"/>
    </row>
    <row r="49" spans="1:12" s="15" customFormat="1" x14ac:dyDescent="0.2">
      <c r="A49" s="26"/>
      <c r="B49" s="26">
        <v>49</v>
      </c>
      <c r="C49" s="12"/>
      <c r="D49" s="12"/>
      <c r="E49" s="12"/>
      <c r="F49" s="12"/>
      <c r="G49" s="27"/>
      <c r="J49" s="15">
        <f t="shared" si="0"/>
        <v>0</v>
      </c>
      <c r="K49" s="27"/>
      <c r="L49" s="28"/>
    </row>
    <row r="50" spans="1:12" x14ac:dyDescent="0.2">
      <c r="B50" s="24"/>
      <c r="C50" s="23"/>
      <c r="D50" s="23"/>
      <c r="E50" s="23"/>
      <c r="F50" s="23"/>
      <c r="G50" s="20"/>
      <c r="H50" s="21"/>
      <c r="I50" s="21"/>
      <c r="J50" s="21"/>
      <c r="K50" s="20"/>
    </row>
    <row r="51" spans="1:12" x14ac:dyDescent="0.2">
      <c r="B51" s="24"/>
      <c r="C51" s="23"/>
      <c r="D51" s="23"/>
      <c r="E51" s="23"/>
      <c r="F51" s="23"/>
      <c r="G51" s="20"/>
      <c r="H51" s="21"/>
      <c r="I51" s="21"/>
      <c r="J51" s="21"/>
      <c r="K51" s="20"/>
    </row>
    <row r="52" spans="1:12" x14ac:dyDescent="0.2">
      <c r="B52" s="24"/>
      <c r="C52" s="23"/>
      <c r="D52" s="23"/>
      <c r="E52" s="23"/>
      <c r="F52" s="23"/>
      <c r="G52" s="20"/>
      <c r="H52" s="21"/>
      <c r="I52" s="21"/>
      <c r="J52" s="21"/>
      <c r="K52" s="20"/>
    </row>
    <row r="53" spans="1:12" x14ac:dyDescent="0.2">
      <c r="B53" s="24"/>
      <c r="C53" s="23"/>
      <c r="D53" s="23"/>
      <c r="E53" s="23"/>
      <c r="F53" s="23"/>
      <c r="G53" s="20"/>
      <c r="H53" s="21"/>
      <c r="I53" s="21"/>
      <c r="J53" s="21"/>
      <c r="K53" s="20"/>
    </row>
    <row r="54" spans="1:12" x14ac:dyDescent="0.2">
      <c r="B54" s="24"/>
      <c r="C54" s="23"/>
      <c r="D54" s="23"/>
      <c r="E54" s="23"/>
      <c r="F54" s="23"/>
      <c r="G54" s="20"/>
      <c r="H54" s="21"/>
      <c r="I54" s="21"/>
      <c r="J54" s="21"/>
      <c r="K54" s="20"/>
    </row>
    <row r="55" spans="1:12" x14ac:dyDescent="0.2">
      <c r="B55" s="24"/>
      <c r="C55" s="23"/>
      <c r="D55" s="23"/>
      <c r="E55" s="23"/>
      <c r="F55" s="23"/>
      <c r="G55" s="20"/>
      <c r="H55" s="21"/>
      <c r="I55" s="21"/>
      <c r="J55" s="21"/>
      <c r="K55" s="20"/>
    </row>
    <row r="56" spans="1:12" x14ac:dyDescent="0.2">
      <c r="B56" s="24"/>
      <c r="C56" s="23"/>
      <c r="D56" s="23"/>
      <c r="E56" s="23"/>
      <c r="F56" s="23"/>
      <c r="G56" s="20"/>
      <c r="H56" s="21"/>
      <c r="I56" s="21"/>
      <c r="J56" s="21"/>
      <c r="K56" s="20"/>
    </row>
    <row r="57" spans="1:12" x14ac:dyDescent="0.2">
      <c r="B57" s="24"/>
      <c r="C57" s="23"/>
      <c r="D57" s="23"/>
      <c r="E57" s="23"/>
      <c r="F57" s="23"/>
      <c r="G57" s="20"/>
      <c r="H57" s="21"/>
      <c r="I57" s="21"/>
      <c r="J57" s="21"/>
      <c r="K57" s="20"/>
    </row>
    <row r="58" spans="1:12" x14ac:dyDescent="0.2">
      <c r="B58" s="24"/>
      <c r="C58" s="23"/>
      <c r="D58" s="23"/>
      <c r="E58" s="23"/>
      <c r="F58" s="23"/>
      <c r="G58" s="20"/>
      <c r="H58" s="21"/>
      <c r="I58" s="21"/>
      <c r="J58" s="21"/>
      <c r="K58" s="20"/>
    </row>
    <row r="59" spans="1:12" x14ac:dyDescent="0.2">
      <c r="B59" s="24"/>
      <c r="C59" s="23"/>
      <c r="D59" s="23"/>
      <c r="E59" s="23"/>
      <c r="F59" s="23"/>
      <c r="G59" s="20"/>
      <c r="H59" s="21"/>
      <c r="I59" s="21"/>
      <c r="J59" s="21"/>
      <c r="K59" s="20"/>
    </row>
    <row r="60" spans="1:12" x14ac:dyDescent="0.2">
      <c r="B60" s="24"/>
      <c r="C60" s="23"/>
      <c r="D60" s="23"/>
      <c r="E60" s="23"/>
      <c r="F60" s="23"/>
      <c r="G60" s="20"/>
      <c r="H60" s="21"/>
      <c r="I60" s="21"/>
      <c r="J60" s="21"/>
      <c r="K60" s="20"/>
    </row>
    <row r="61" spans="1:12" x14ac:dyDescent="0.2">
      <c r="B61" s="24"/>
      <c r="C61" s="23"/>
      <c r="D61" s="23"/>
      <c r="E61" s="23"/>
      <c r="F61" s="23"/>
      <c r="G61" s="20"/>
      <c r="H61" s="21"/>
      <c r="I61" s="21"/>
      <c r="J61" s="21"/>
      <c r="K61" s="20"/>
    </row>
    <row r="62" spans="1:12" x14ac:dyDescent="0.2">
      <c r="B62" s="24"/>
      <c r="C62" s="23"/>
      <c r="D62" s="23"/>
      <c r="E62" s="23"/>
      <c r="F62" s="23"/>
      <c r="G62" s="20"/>
      <c r="H62" s="21"/>
      <c r="I62" s="21"/>
      <c r="J62" s="21"/>
      <c r="K62" s="20"/>
    </row>
    <row r="63" spans="1:12" x14ac:dyDescent="0.2">
      <c r="B63" s="24"/>
      <c r="C63" s="23"/>
      <c r="D63" s="23"/>
      <c r="E63" s="23"/>
      <c r="F63" s="23"/>
      <c r="G63" s="20"/>
      <c r="H63" s="21"/>
      <c r="I63" s="21"/>
      <c r="J63" s="21"/>
      <c r="K63" s="20"/>
    </row>
    <row r="64" spans="1:12" x14ac:dyDescent="0.2">
      <c r="B64" s="24"/>
      <c r="C64" s="23"/>
      <c r="D64" s="23"/>
      <c r="E64" s="23"/>
      <c r="F64" s="23"/>
      <c r="G64" s="20"/>
      <c r="H64" s="21"/>
      <c r="I64" s="21"/>
      <c r="J64" s="21"/>
      <c r="K64" s="20"/>
    </row>
    <row r="65" spans="2:11" x14ac:dyDescent="0.2">
      <c r="B65" s="24"/>
      <c r="C65" s="23"/>
      <c r="D65" s="23"/>
      <c r="E65" s="23"/>
      <c r="F65" s="23"/>
      <c r="G65" s="20"/>
      <c r="H65" s="21"/>
      <c r="I65" s="21"/>
      <c r="J65" s="21"/>
      <c r="K65" s="20"/>
    </row>
    <row r="66" spans="2:11" x14ac:dyDescent="0.2">
      <c r="B66" s="24"/>
      <c r="C66" s="23"/>
      <c r="D66" s="23"/>
      <c r="E66" s="23"/>
      <c r="F66" s="23"/>
      <c r="G66" s="20"/>
      <c r="H66" s="21"/>
      <c r="I66" s="21"/>
      <c r="J66" s="21"/>
      <c r="K66" s="20"/>
    </row>
    <row r="67" spans="2:11" x14ac:dyDescent="0.2">
      <c r="B67" s="24"/>
      <c r="C67" s="23"/>
      <c r="D67" s="23"/>
      <c r="E67" s="23"/>
      <c r="F67" s="23"/>
      <c r="G67" s="20"/>
      <c r="H67" s="21"/>
      <c r="I67" s="21"/>
      <c r="J67" s="21"/>
      <c r="K67" s="20"/>
    </row>
    <row r="68" spans="2:11" x14ac:dyDescent="0.2">
      <c r="B68" s="24"/>
      <c r="C68" s="23"/>
      <c r="D68" s="23"/>
      <c r="E68" s="23"/>
      <c r="F68" s="23"/>
      <c r="G68" s="20"/>
      <c r="H68" s="21"/>
      <c r="I68" s="21"/>
      <c r="J68" s="21"/>
      <c r="K68" s="20"/>
    </row>
    <row r="69" spans="2:11" x14ac:dyDescent="0.2">
      <c r="B69" s="24"/>
      <c r="C69" s="23"/>
      <c r="D69" s="23"/>
      <c r="E69" s="23"/>
      <c r="F69" s="23"/>
      <c r="G69" s="20"/>
      <c r="H69" s="21"/>
      <c r="I69" s="21"/>
      <c r="J69" s="21"/>
      <c r="K69" s="20"/>
    </row>
    <row r="70" spans="2:11" x14ac:dyDescent="0.2">
      <c r="B70" s="24"/>
      <c r="C70" s="23"/>
      <c r="D70" s="23"/>
      <c r="E70" s="23"/>
      <c r="F70" s="23"/>
      <c r="G70" s="20"/>
      <c r="H70" s="21"/>
      <c r="I70" s="21"/>
      <c r="J70" s="21"/>
      <c r="K70" s="20"/>
    </row>
    <row r="71" spans="2:11" x14ac:dyDescent="0.2">
      <c r="B71" s="24"/>
      <c r="C71" s="23"/>
      <c r="D71" s="23"/>
      <c r="E71" s="23"/>
      <c r="F71" s="23"/>
      <c r="G71" s="20"/>
      <c r="H71" s="21"/>
      <c r="I71" s="21"/>
      <c r="J71" s="21"/>
      <c r="K71" s="20"/>
    </row>
    <row r="72" spans="2:11" x14ac:dyDescent="0.2">
      <c r="B72" s="24"/>
      <c r="C72" s="23"/>
      <c r="D72" s="23"/>
      <c r="E72" s="23"/>
      <c r="F72" s="23"/>
      <c r="G72" s="20"/>
      <c r="H72" s="21"/>
      <c r="I72" s="21"/>
      <c r="J72" s="21"/>
      <c r="K72" s="20"/>
    </row>
    <row r="73" spans="2:11" x14ac:dyDescent="0.2">
      <c r="B73" s="24"/>
      <c r="C73" s="23"/>
      <c r="D73" s="23"/>
      <c r="E73" s="23"/>
      <c r="F73" s="23"/>
      <c r="G73" s="20"/>
      <c r="H73" s="21"/>
      <c r="I73" s="21"/>
      <c r="J73" s="21"/>
      <c r="K73" s="20"/>
    </row>
    <row r="74" spans="2:11" x14ac:dyDescent="0.2">
      <c r="B74" s="24"/>
      <c r="C74" s="23"/>
      <c r="D74" s="23"/>
      <c r="E74" s="23"/>
      <c r="F74" s="23"/>
      <c r="G74" s="20"/>
      <c r="H74" s="21"/>
      <c r="I74" s="21"/>
      <c r="J74" s="21"/>
      <c r="K74" s="20"/>
    </row>
    <row r="75" spans="2:11" x14ac:dyDescent="0.2">
      <c r="B75" s="24"/>
      <c r="C75" s="23"/>
      <c r="D75" s="23"/>
      <c r="E75" s="23"/>
      <c r="F75" s="23"/>
      <c r="G75" s="20"/>
      <c r="H75" s="21"/>
      <c r="I75" s="21"/>
      <c r="J75" s="21"/>
      <c r="K75" s="20"/>
    </row>
    <row r="76" spans="2:11" x14ac:dyDescent="0.2">
      <c r="B76" s="24"/>
      <c r="C76" s="23"/>
      <c r="D76" s="23"/>
      <c r="E76" s="23"/>
      <c r="F76" s="23"/>
      <c r="G76" s="20"/>
      <c r="H76" s="21"/>
      <c r="I76" s="21"/>
      <c r="J76" s="21"/>
      <c r="K76" s="20"/>
    </row>
    <row r="77" spans="2:11" x14ac:dyDescent="0.2">
      <c r="B77" s="24"/>
      <c r="C77" s="23"/>
      <c r="D77" s="23"/>
      <c r="E77" s="23"/>
      <c r="F77" s="23"/>
      <c r="G77" s="20"/>
      <c r="H77" s="21"/>
      <c r="I77" s="21"/>
      <c r="J77" s="21"/>
      <c r="K77" s="20"/>
    </row>
    <row r="78" spans="2:11" x14ac:dyDescent="0.2">
      <c r="B78" s="24"/>
      <c r="C78" s="23"/>
      <c r="D78" s="23"/>
      <c r="E78" s="23"/>
      <c r="F78" s="23"/>
      <c r="G78" s="20"/>
      <c r="H78" s="21"/>
      <c r="I78" s="21"/>
      <c r="J78" s="21"/>
      <c r="K78" s="20"/>
    </row>
    <row r="79" spans="2:11" x14ac:dyDescent="0.2">
      <c r="G79" s="18"/>
      <c r="H79" s="19"/>
      <c r="I79" s="19"/>
      <c r="J79" s="19"/>
    </row>
  </sheetData>
  <sheetProtection selectLockedCells="1" selectUnlockedCells="1"/>
  <dataConsolidate/>
  <conditionalFormatting sqref="J1:J1048576">
    <cfRule type="colorScale" priority="1">
      <colorScale>
        <cfvo type="num" val="1"/>
        <cfvo type="num" val="5"/>
        <cfvo type="num" val="16"/>
        <color rgb="FF63BE7B"/>
        <color rgb="FFFFEB84"/>
        <color rgb="FFF8696B"/>
      </colorScale>
    </cfRule>
  </conditionalFormatting>
  <dataValidations count="1">
    <dataValidation type="whole" allowBlank="1" showInputMessage="1" showErrorMessage="1" sqref="H1:I1048576" xr:uid="{00000000-0002-0000-0100-000000000000}">
      <formula1>1</formula1>
      <formula2>4</formula2>
    </dataValidation>
  </dataValidations>
  <pageMargins left="0.7" right="0.7" top="0.75" bottom="0.75" header="0.3" footer="0.3"/>
  <pageSetup paperSize="9" orientation="portrait" horizontalDpi="0" verticalDpi="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Bakgrunnsdata!$C$3:$C$16</xm:f>
          </x14:formula1>
          <xm:sqref>G1:G1048576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showGridLines="0" workbookViewId="0">
      <selection activeCell="P18" sqref="P18"/>
    </sheetView>
  </sheetViews>
  <sheetFormatPr baseColWidth="10" defaultColWidth="11" defaultRowHeight="16"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M55"/>
  <sheetViews>
    <sheetView workbookViewId="0">
      <selection activeCell="M2" sqref="M2"/>
    </sheetView>
  </sheetViews>
  <sheetFormatPr baseColWidth="10" defaultColWidth="11" defaultRowHeight="16" x14ac:dyDescent="0.2"/>
  <sheetData>
    <row r="2" spans="3:13" x14ac:dyDescent="0.2">
      <c r="C2" s="15" t="s">
        <v>22</v>
      </c>
      <c r="E2" t="s">
        <v>23</v>
      </c>
      <c r="I2">
        <f>Risikovurdering!H2</f>
        <v>2</v>
      </c>
      <c r="J2">
        <f>Risikovurdering!I2</f>
        <v>1</v>
      </c>
      <c r="K2">
        <f ca="1">RAND()*0.25+I2</f>
        <v>2.0683195526066536</v>
      </c>
      <c r="L2">
        <f ca="1">J2+RAND()*0.25</f>
        <v>1.042712255443325</v>
      </c>
      <c r="M2">
        <f>Risikovurdering!J2</f>
        <v>2</v>
      </c>
    </row>
    <row r="3" spans="3:13" x14ac:dyDescent="0.2">
      <c r="C3" s="15" t="s">
        <v>16</v>
      </c>
      <c r="E3">
        <v>1</v>
      </c>
      <c r="I3">
        <f>Risikovurdering!H3</f>
        <v>2</v>
      </c>
      <c r="J3">
        <f>Risikovurdering!I3</f>
        <v>2</v>
      </c>
      <c r="K3">
        <f t="shared" ref="K3:K49" ca="1" si="0">RAND()*0.25+I3</f>
        <v>2.1310366513362617</v>
      </c>
      <c r="L3">
        <f t="shared" ref="L3:L49" ca="1" si="1">J3+RAND()*0.25</f>
        <v>2.0291026242992189</v>
      </c>
      <c r="M3">
        <f>Risikovurdering!J3</f>
        <v>4</v>
      </c>
    </row>
    <row r="4" spans="3:13" x14ac:dyDescent="0.2">
      <c r="C4" s="15" t="s">
        <v>17</v>
      </c>
      <c r="E4">
        <v>2</v>
      </c>
      <c r="I4">
        <f>Risikovurdering!H4</f>
        <v>2</v>
      </c>
      <c r="J4">
        <f>Risikovurdering!I4</f>
        <v>2</v>
      </c>
      <c r="K4">
        <f t="shared" ca="1" si="0"/>
        <v>2.1068089753746722</v>
      </c>
      <c r="L4">
        <f t="shared" ca="1" si="1"/>
        <v>2.1087521333697712</v>
      </c>
      <c r="M4">
        <f>Risikovurdering!J4</f>
        <v>4</v>
      </c>
    </row>
    <row r="5" spans="3:13" x14ac:dyDescent="0.2">
      <c r="C5" s="15" t="s">
        <v>18</v>
      </c>
      <c r="E5">
        <v>3</v>
      </c>
      <c r="I5">
        <f>Risikovurdering!H5</f>
        <v>2</v>
      </c>
      <c r="J5">
        <f>Risikovurdering!I5</f>
        <v>3</v>
      </c>
      <c r="K5">
        <f t="shared" ca="1" si="0"/>
        <v>2.2250740234875925</v>
      </c>
      <c r="L5">
        <f t="shared" ca="1" si="1"/>
        <v>3.1274195866336161</v>
      </c>
      <c r="M5">
        <f>Risikovurdering!J5</f>
        <v>6</v>
      </c>
    </row>
    <row r="6" spans="3:13" x14ac:dyDescent="0.2">
      <c r="C6" s="15" t="s">
        <v>19</v>
      </c>
      <c r="E6">
        <v>4</v>
      </c>
      <c r="I6">
        <f>Risikovurdering!H6</f>
        <v>1</v>
      </c>
      <c r="J6">
        <f>Risikovurdering!I6</f>
        <v>4</v>
      </c>
      <c r="K6">
        <f t="shared" ca="1" si="0"/>
        <v>1.1810678782601605</v>
      </c>
      <c r="L6">
        <f t="shared" ca="1" si="1"/>
        <v>4.2066954436584485</v>
      </c>
      <c r="M6">
        <f>Risikovurdering!J6</f>
        <v>4</v>
      </c>
    </row>
    <row r="7" spans="3:13" x14ac:dyDescent="0.2">
      <c r="C7" s="15" t="s">
        <v>20</v>
      </c>
      <c r="I7">
        <f>Risikovurdering!H7</f>
        <v>1</v>
      </c>
      <c r="J7">
        <f>Risikovurdering!I7</f>
        <v>4</v>
      </c>
      <c r="K7">
        <f t="shared" ca="1" si="0"/>
        <v>1.1601289429570283</v>
      </c>
      <c r="L7">
        <f t="shared" ca="1" si="1"/>
        <v>4.158790675321657</v>
      </c>
      <c r="M7">
        <f>Risikovurdering!J7</f>
        <v>4</v>
      </c>
    </row>
    <row r="8" spans="3:13" x14ac:dyDescent="0.2">
      <c r="C8" s="15" t="s">
        <v>21</v>
      </c>
      <c r="I8">
        <f>Risikovurdering!H8</f>
        <v>2</v>
      </c>
      <c r="J8">
        <f>Risikovurdering!I8</f>
        <v>2</v>
      </c>
      <c r="K8">
        <f t="shared" ca="1" si="0"/>
        <v>2.192417891927338</v>
      </c>
      <c r="L8">
        <f t="shared" ca="1" si="1"/>
        <v>2.1468796329327429</v>
      </c>
      <c r="M8">
        <f>Risikovurdering!J8</f>
        <v>4</v>
      </c>
    </row>
    <row r="9" spans="3:13" x14ac:dyDescent="0.2">
      <c r="C9" s="15" t="s">
        <v>15</v>
      </c>
      <c r="I9">
        <f>Risikovurdering!H9</f>
        <v>2</v>
      </c>
      <c r="J9">
        <f>Risikovurdering!I9</f>
        <v>1</v>
      </c>
      <c r="K9">
        <f t="shared" ca="1" si="0"/>
        <v>2.0267948645950891</v>
      </c>
      <c r="L9">
        <f t="shared" ca="1" si="1"/>
        <v>1.0360054935230139</v>
      </c>
      <c r="M9">
        <f>Risikovurdering!J9</f>
        <v>2</v>
      </c>
    </row>
    <row r="10" spans="3:13" x14ac:dyDescent="0.2">
      <c r="C10" s="15"/>
      <c r="I10">
        <f>Risikovurdering!H10</f>
        <v>1</v>
      </c>
      <c r="J10">
        <f>Risikovurdering!I10</f>
        <v>1</v>
      </c>
      <c r="K10">
        <f t="shared" ca="1" si="0"/>
        <v>1.187744694728319</v>
      </c>
      <c r="L10">
        <f t="shared" ca="1" si="1"/>
        <v>1.0656840928978679</v>
      </c>
      <c r="M10">
        <f>Risikovurdering!J10</f>
        <v>1</v>
      </c>
    </row>
    <row r="11" spans="3:13" x14ac:dyDescent="0.2">
      <c r="C11" s="15"/>
      <c r="I11">
        <f>Risikovurdering!H11</f>
        <v>1</v>
      </c>
      <c r="J11">
        <f>Risikovurdering!I11</f>
        <v>1</v>
      </c>
      <c r="K11">
        <f t="shared" ca="1" si="0"/>
        <v>1.2376633569476403</v>
      </c>
      <c r="L11">
        <f t="shared" ca="1" si="1"/>
        <v>1.0569768375734367</v>
      </c>
      <c r="M11">
        <f>Risikovurdering!J11</f>
        <v>1</v>
      </c>
    </row>
    <row r="12" spans="3:13" x14ac:dyDescent="0.2">
      <c r="C12" s="15"/>
      <c r="I12">
        <f>Risikovurdering!H12</f>
        <v>2</v>
      </c>
      <c r="J12">
        <f>Risikovurdering!I12</f>
        <v>1</v>
      </c>
      <c r="K12">
        <f t="shared" ca="1" si="0"/>
        <v>2.0933503274784568</v>
      </c>
      <c r="L12">
        <f t="shared" ca="1" si="1"/>
        <v>1.0814952283135508</v>
      </c>
      <c r="M12">
        <f>Risikovurdering!J12</f>
        <v>2</v>
      </c>
    </row>
    <row r="13" spans="3:13" x14ac:dyDescent="0.2">
      <c r="C13" s="15"/>
      <c r="I13">
        <f>Risikovurdering!H13</f>
        <v>2</v>
      </c>
      <c r="J13">
        <f>Risikovurdering!I13</f>
        <v>1</v>
      </c>
      <c r="K13">
        <f t="shared" ca="1" si="0"/>
        <v>2.1353384067628367</v>
      </c>
      <c r="L13">
        <f t="shared" ca="1" si="1"/>
        <v>1.1929235219479284</v>
      </c>
      <c r="M13">
        <f>Risikovurdering!J13</f>
        <v>2</v>
      </c>
    </row>
    <row r="14" spans="3:13" x14ac:dyDescent="0.2">
      <c r="C14" s="15"/>
      <c r="I14">
        <f>Risikovurdering!H14</f>
        <v>3</v>
      </c>
      <c r="J14">
        <f>Risikovurdering!I14</f>
        <v>1</v>
      </c>
      <c r="K14">
        <f t="shared" ca="1" si="0"/>
        <v>3.0493203179334949</v>
      </c>
      <c r="L14">
        <f t="shared" ca="1" si="1"/>
        <v>1.1452802503928192</v>
      </c>
      <c r="M14">
        <f>Risikovurdering!J14</f>
        <v>3</v>
      </c>
    </row>
    <row r="15" spans="3:13" x14ac:dyDescent="0.2">
      <c r="C15" s="15"/>
      <c r="I15" t="e">
        <f>Risikovurdering!#REF!</f>
        <v>#REF!</v>
      </c>
      <c r="J15" t="e">
        <f>Risikovurdering!#REF!</f>
        <v>#REF!</v>
      </c>
      <c r="K15" t="e">
        <f t="shared" ca="1" si="0"/>
        <v>#REF!</v>
      </c>
      <c r="L15" t="e">
        <f t="shared" ca="1" si="1"/>
        <v>#REF!</v>
      </c>
      <c r="M15" t="e">
        <f>Risikovurdering!#REF!</f>
        <v>#REF!</v>
      </c>
    </row>
    <row r="16" spans="3:13" x14ac:dyDescent="0.2">
      <c r="I16" t="e">
        <f>Risikovurdering!#REF!</f>
        <v>#REF!</v>
      </c>
      <c r="J16" t="e">
        <f>Risikovurdering!#REF!</f>
        <v>#REF!</v>
      </c>
      <c r="K16" t="e">
        <f t="shared" ca="1" si="0"/>
        <v>#REF!</v>
      </c>
      <c r="L16" t="e">
        <f t="shared" ca="1" si="1"/>
        <v>#REF!</v>
      </c>
      <c r="M16" t="e">
        <f>Risikovurdering!#REF!</f>
        <v>#REF!</v>
      </c>
    </row>
    <row r="17" spans="9:13" x14ac:dyDescent="0.2">
      <c r="I17" t="e">
        <f>Risikovurdering!#REF!</f>
        <v>#REF!</v>
      </c>
      <c r="J17" t="e">
        <f>Risikovurdering!#REF!</f>
        <v>#REF!</v>
      </c>
      <c r="K17" t="e">
        <f t="shared" ca="1" si="0"/>
        <v>#REF!</v>
      </c>
      <c r="L17" t="e">
        <f t="shared" ca="1" si="1"/>
        <v>#REF!</v>
      </c>
      <c r="M17" t="e">
        <f>Risikovurdering!#REF!</f>
        <v>#REF!</v>
      </c>
    </row>
    <row r="18" spans="9:13" x14ac:dyDescent="0.2">
      <c r="I18">
        <f>Risikovurdering!H15</f>
        <v>1</v>
      </c>
      <c r="J18">
        <f>Risikovurdering!I15</f>
        <v>2</v>
      </c>
      <c r="K18">
        <f t="shared" ca="1" si="0"/>
        <v>1.0906325030540869</v>
      </c>
      <c r="L18">
        <f t="shared" ca="1" si="1"/>
        <v>2.0725485608811836</v>
      </c>
      <c r="M18">
        <f>Risikovurdering!J15</f>
        <v>2</v>
      </c>
    </row>
    <row r="19" spans="9:13" x14ac:dyDescent="0.2">
      <c r="I19" t="e">
        <f>Risikovurdering!#REF!</f>
        <v>#REF!</v>
      </c>
      <c r="J19" t="e">
        <f>Risikovurdering!#REF!</f>
        <v>#REF!</v>
      </c>
      <c r="K19" t="e">
        <f t="shared" ca="1" si="0"/>
        <v>#REF!</v>
      </c>
      <c r="L19" t="e">
        <f t="shared" ca="1" si="1"/>
        <v>#REF!</v>
      </c>
      <c r="M19" t="e">
        <f>Risikovurdering!#REF!</f>
        <v>#REF!</v>
      </c>
    </row>
    <row r="20" spans="9:13" x14ac:dyDescent="0.2">
      <c r="I20">
        <f>Risikovurdering!H16</f>
        <v>1</v>
      </c>
      <c r="J20">
        <f>Risikovurdering!I16</f>
        <v>2</v>
      </c>
      <c r="K20">
        <f t="shared" ca="1" si="0"/>
        <v>1.0514860409021662</v>
      </c>
      <c r="L20">
        <f t="shared" ca="1" si="1"/>
        <v>2.0887760562651994</v>
      </c>
      <c r="M20">
        <f>Risikovurdering!J16</f>
        <v>2</v>
      </c>
    </row>
    <row r="21" spans="9:13" x14ac:dyDescent="0.2">
      <c r="I21">
        <f>Risikovurdering!H17</f>
        <v>1</v>
      </c>
      <c r="J21">
        <f>Risikovurdering!I17</f>
        <v>2</v>
      </c>
      <c r="K21">
        <f t="shared" ca="1" si="0"/>
        <v>1.0703805047898822</v>
      </c>
      <c r="L21">
        <f t="shared" ca="1" si="1"/>
        <v>2.1523322488810219</v>
      </c>
      <c r="M21">
        <f>Risikovurdering!J17</f>
        <v>2</v>
      </c>
    </row>
    <row r="22" spans="9:13" x14ac:dyDescent="0.2">
      <c r="I22" t="e">
        <f>Risikovurdering!#REF!</f>
        <v>#REF!</v>
      </c>
      <c r="J22" t="e">
        <f>Risikovurdering!#REF!</f>
        <v>#REF!</v>
      </c>
      <c r="K22" t="e">
        <f t="shared" ca="1" si="0"/>
        <v>#REF!</v>
      </c>
      <c r="L22" t="e">
        <f t="shared" ca="1" si="1"/>
        <v>#REF!</v>
      </c>
      <c r="M22" t="e">
        <f>Risikovurdering!#REF!</f>
        <v>#REF!</v>
      </c>
    </row>
    <row r="23" spans="9:13" x14ac:dyDescent="0.2">
      <c r="I23" t="e">
        <f>Risikovurdering!#REF!</f>
        <v>#REF!</v>
      </c>
      <c r="J23" t="e">
        <f>Risikovurdering!#REF!</f>
        <v>#REF!</v>
      </c>
      <c r="K23" t="e">
        <f t="shared" ca="1" si="0"/>
        <v>#REF!</v>
      </c>
      <c r="L23" t="e">
        <f t="shared" ca="1" si="1"/>
        <v>#REF!</v>
      </c>
      <c r="M23" t="e">
        <f>Risikovurdering!#REF!</f>
        <v>#REF!</v>
      </c>
    </row>
    <row r="24" spans="9:13" x14ac:dyDescent="0.2">
      <c r="I24">
        <f>Risikovurdering!H18</f>
        <v>1</v>
      </c>
      <c r="J24">
        <f>Risikovurdering!I19</f>
        <v>1</v>
      </c>
      <c r="K24">
        <f t="shared" ca="1" si="0"/>
        <v>1.0995506677307598</v>
      </c>
      <c r="L24">
        <f t="shared" ca="1" si="1"/>
        <v>1.2437825529793958</v>
      </c>
      <c r="M24">
        <f>Risikovurdering!J19</f>
        <v>2</v>
      </c>
    </row>
    <row r="25" spans="9:13" x14ac:dyDescent="0.2">
      <c r="I25" t="e">
        <f>Risikovurdering!#REF!</f>
        <v>#REF!</v>
      </c>
      <c r="J25">
        <f>Risikovurdering!I20</f>
        <v>1</v>
      </c>
      <c r="K25" t="e">
        <f t="shared" ca="1" si="0"/>
        <v>#REF!</v>
      </c>
      <c r="L25">
        <f t="shared" ca="1" si="1"/>
        <v>1.0527448664776089</v>
      </c>
      <c r="M25">
        <f>Risikovurdering!J20</f>
        <v>2</v>
      </c>
    </row>
    <row r="26" spans="9:13" x14ac:dyDescent="0.2">
      <c r="I26">
        <f>Risikovurdering!H19</f>
        <v>2</v>
      </c>
      <c r="J26">
        <f>Risikovurdering!I21</f>
        <v>1</v>
      </c>
      <c r="K26">
        <f t="shared" ca="1" si="0"/>
        <v>2.1577130801159479</v>
      </c>
      <c r="L26">
        <f t="shared" ca="1" si="1"/>
        <v>1.1392388069729618</v>
      </c>
      <c r="M26">
        <f>Risikovurdering!J21</f>
        <v>2</v>
      </c>
    </row>
    <row r="27" spans="9:13" x14ac:dyDescent="0.2">
      <c r="I27">
        <f>Risikovurdering!H20</f>
        <v>2</v>
      </c>
      <c r="J27">
        <f>Risikovurdering!I22</f>
        <v>1</v>
      </c>
      <c r="K27">
        <f t="shared" ca="1" si="0"/>
        <v>2.1811435162348114</v>
      </c>
      <c r="L27">
        <f t="shared" ca="1" si="1"/>
        <v>1.2279099840382581</v>
      </c>
      <c r="M27">
        <f>Risikovurdering!J22</f>
        <v>2</v>
      </c>
    </row>
    <row r="28" spans="9:13" x14ac:dyDescent="0.2">
      <c r="I28">
        <f>Risikovurdering!H21</f>
        <v>2</v>
      </c>
      <c r="J28">
        <f>Risikovurdering!I23</f>
        <v>3</v>
      </c>
      <c r="K28">
        <f t="shared" ca="1" si="0"/>
        <v>2.0467360020478202</v>
      </c>
      <c r="L28">
        <f t="shared" ca="1" si="1"/>
        <v>3.0005860683888552</v>
      </c>
      <c r="M28">
        <f>Risikovurdering!J23</f>
        <v>12</v>
      </c>
    </row>
    <row r="29" spans="9:13" x14ac:dyDescent="0.2">
      <c r="I29">
        <f>Risikovurdering!H22</f>
        <v>2</v>
      </c>
      <c r="J29">
        <f>Risikovurdering!I24</f>
        <v>3</v>
      </c>
      <c r="K29">
        <f t="shared" ca="1" si="0"/>
        <v>2.0231584345974123</v>
      </c>
      <c r="L29">
        <f t="shared" ca="1" si="1"/>
        <v>3.0746239870201704</v>
      </c>
      <c r="M29">
        <f>Risikovurdering!J24</f>
        <v>12</v>
      </c>
    </row>
    <row r="30" spans="9:13" x14ac:dyDescent="0.2">
      <c r="I30">
        <f>Risikovurdering!H23</f>
        <v>4</v>
      </c>
      <c r="J30" t="e">
        <f>Risikovurdering!#REF!</f>
        <v>#REF!</v>
      </c>
      <c r="K30">
        <f t="shared" ca="1" si="0"/>
        <v>4.110729555311595</v>
      </c>
      <c r="L30" t="e">
        <f t="shared" ca="1" si="1"/>
        <v>#REF!</v>
      </c>
      <c r="M30" t="e">
        <f>Risikovurdering!#REF!</f>
        <v>#REF!</v>
      </c>
    </row>
    <row r="31" spans="9:13" x14ac:dyDescent="0.2">
      <c r="I31">
        <f>Risikovurdering!H24</f>
        <v>4</v>
      </c>
      <c r="J31">
        <f>Risikovurdering!I29</f>
        <v>3</v>
      </c>
      <c r="K31">
        <f t="shared" ca="1" si="0"/>
        <v>4.0785231513162872</v>
      </c>
      <c r="L31">
        <f t="shared" ca="1" si="1"/>
        <v>3.1911384040138939</v>
      </c>
      <c r="M31">
        <f>Risikovurdering!J29</f>
        <v>6</v>
      </c>
    </row>
    <row r="32" spans="9:13" x14ac:dyDescent="0.2">
      <c r="I32">
        <f>Risikovurdering!H29</f>
        <v>2</v>
      </c>
      <c r="J32">
        <f>Risikovurdering!I18</f>
        <v>1</v>
      </c>
      <c r="K32">
        <f t="shared" ca="1" si="0"/>
        <v>2.1420373778620796</v>
      </c>
      <c r="L32">
        <f t="shared" ca="1" si="1"/>
        <v>1.241875518427016</v>
      </c>
      <c r="M32">
        <f>Risikovurdering!J18</f>
        <v>1</v>
      </c>
    </row>
    <row r="33" spans="9:13" x14ac:dyDescent="0.2">
      <c r="I33" t="e">
        <f>Risikovurdering!#REF!</f>
        <v>#REF!</v>
      </c>
      <c r="J33" t="e">
        <f>Risikovurdering!#REF!</f>
        <v>#REF!</v>
      </c>
      <c r="K33" t="e">
        <f t="shared" ca="1" si="0"/>
        <v>#REF!</v>
      </c>
      <c r="L33" t="e">
        <f t="shared" ca="1" si="1"/>
        <v>#REF!</v>
      </c>
      <c r="M33" t="e">
        <f>Risikovurdering!#REF!</f>
        <v>#REF!</v>
      </c>
    </row>
    <row r="34" spans="9:13" x14ac:dyDescent="0.2">
      <c r="I34">
        <f>Risikovurdering!H32</f>
        <v>3</v>
      </c>
      <c r="J34">
        <f>Risikovurdering!I32</f>
        <v>1</v>
      </c>
      <c r="K34">
        <f t="shared" ca="1" si="0"/>
        <v>3.1219712297443873</v>
      </c>
      <c r="L34">
        <f t="shared" ca="1" si="1"/>
        <v>1.2437706984640484</v>
      </c>
      <c r="M34">
        <f>Risikovurdering!J32</f>
        <v>3</v>
      </c>
    </row>
    <row r="35" spans="9:13" x14ac:dyDescent="0.2">
      <c r="I35">
        <f>Risikovurdering!H33</f>
        <v>1</v>
      </c>
      <c r="J35">
        <f>Risikovurdering!I33</f>
        <v>1</v>
      </c>
      <c r="K35">
        <f t="shared" ca="1" si="0"/>
        <v>1.0315980995445102</v>
      </c>
      <c r="L35">
        <f t="shared" ca="1" si="1"/>
        <v>1.0617623969244552</v>
      </c>
      <c r="M35">
        <f>Risikovurdering!J33</f>
        <v>1</v>
      </c>
    </row>
    <row r="36" spans="9:13" x14ac:dyDescent="0.2">
      <c r="I36">
        <f>Risikovurdering!H34</f>
        <v>3</v>
      </c>
      <c r="J36">
        <f>Risikovurdering!I35</f>
        <v>1</v>
      </c>
      <c r="K36">
        <f t="shared" ca="1" si="0"/>
        <v>3.0985412932061389</v>
      </c>
      <c r="L36">
        <f t="shared" ca="1" si="1"/>
        <v>1.0309108963919451</v>
      </c>
      <c r="M36">
        <f>Risikovurdering!J35</f>
        <v>1</v>
      </c>
    </row>
    <row r="37" spans="9:13" x14ac:dyDescent="0.2">
      <c r="I37">
        <f>Risikovurdering!H35</f>
        <v>1</v>
      </c>
      <c r="J37">
        <f>Risikovurdering!I36</f>
        <v>1</v>
      </c>
      <c r="K37">
        <f t="shared" ca="1" si="0"/>
        <v>1.219527280110509</v>
      </c>
      <c r="L37">
        <f t="shared" ca="1" si="1"/>
        <v>1.1162078792236567</v>
      </c>
      <c r="M37">
        <f>Risikovurdering!J36</f>
        <v>1</v>
      </c>
    </row>
    <row r="38" spans="9:13" x14ac:dyDescent="0.2">
      <c r="I38">
        <f>Risikovurdering!H36</f>
        <v>1</v>
      </c>
      <c r="J38">
        <f>Risikovurdering!I37</f>
        <v>2</v>
      </c>
      <c r="K38">
        <f t="shared" ca="1" si="0"/>
        <v>1.2016262374803723</v>
      </c>
      <c r="L38">
        <f t="shared" ca="1" si="1"/>
        <v>2.1497772293030284</v>
      </c>
      <c r="M38">
        <f>Risikovurdering!J37</f>
        <v>2</v>
      </c>
    </row>
    <row r="39" spans="9:13" x14ac:dyDescent="0.2">
      <c r="I39">
        <f>Risikovurdering!H37</f>
        <v>1</v>
      </c>
      <c r="J39">
        <f>Risikovurdering!I38</f>
        <v>1</v>
      </c>
      <c r="K39">
        <f t="shared" ca="1" si="0"/>
        <v>1.2470051843054799</v>
      </c>
      <c r="L39">
        <f t="shared" ca="1" si="1"/>
        <v>1.1759986430472535</v>
      </c>
      <c r="M39">
        <f>Risikovurdering!J38</f>
        <v>1</v>
      </c>
    </row>
    <row r="40" spans="9:13" x14ac:dyDescent="0.2">
      <c r="I40">
        <f>Risikovurdering!H38</f>
        <v>1</v>
      </c>
      <c r="J40">
        <f>Risikovurdering!I39</f>
        <v>1</v>
      </c>
      <c r="K40">
        <f t="shared" ca="1" si="0"/>
        <v>1.065169030319209</v>
      </c>
      <c r="L40">
        <f t="shared" ca="1" si="1"/>
        <v>1.0176800644095816</v>
      </c>
      <c r="M40">
        <f>Risikovurdering!J39</f>
        <v>1</v>
      </c>
    </row>
    <row r="41" spans="9:13" x14ac:dyDescent="0.2">
      <c r="I41">
        <f>Risikovurdering!H39</f>
        <v>1</v>
      </c>
      <c r="J41">
        <f>Risikovurdering!I41</f>
        <v>1</v>
      </c>
      <c r="K41">
        <f t="shared" ca="1" si="0"/>
        <v>1.0133479009477477</v>
      </c>
      <c r="L41">
        <f t="shared" ca="1" si="1"/>
        <v>1.1919266301160056</v>
      </c>
      <c r="M41">
        <f>Risikovurdering!J41</f>
        <v>1</v>
      </c>
    </row>
    <row r="42" spans="9:13" x14ac:dyDescent="0.2">
      <c r="I42">
        <f>Risikovurdering!H41</f>
        <v>1</v>
      </c>
      <c r="J42">
        <f>Risikovurdering!I42</f>
        <v>2</v>
      </c>
      <c r="K42">
        <f t="shared" ca="1" si="0"/>
        <v>1.0969491715450532</v>
      </c>
      <c r="L42">
        <f t="shared" ca="1" si="1"/>
        <v>2.0087239879896885</v>
      </c>
      <c r="M42">
        <f>Risikovurdering!J42</f>
        <v>4</v>
      </c>
    </row>
    <row r="43" spans="9:13" x14ac:dyDescent="0.2">
      <c r="I43">
        <f>Risikovurdering!H42</f>
        <v>2</v>
      </c>
      <c r="J43">
        <f>Risikovurdering!I43</f>
        <v>2</v>
      </c>
      <c r="K43">
        <f t="shared" ca="1" si="0"/>
        <v>2.2131564428974406</v>
      </c>
      <c r="L43">
        <f t="shared" ca="1" si="1"/>
        <v>2.2155990152736171</v>
      </c>
      <c r="M43">
        <f>Risikovurdering!J43</f>
        <v>6</v>
      </c>
    </row>
    <row r="44" spans="9:13" x14ac:dyDescent="0.2">
      <c r="I44">
        <f>Risikovurdering!H43</f>
        <v>3</v>
      </c>
      <c r="J44">
        <f>Risikovurdering!I44</f>
        <v>2</v>
      </c>
      <c r="K44">
        <f t="shared" ca="1" si="0"/>
        <v>3.1880616550938861</v>
      </c>
      <c r="L44">
        <f t="shared" ca="1" si="1"/>
        <v>2.007512560490667</v>
      </c>
      <c r="M44">
        <f>Risikovurdering!J44</f>
        <v>4</v>
      </c>
    </row>
    <row r="45" spans="9:13" x14ac:dyDescent="0.2">
      <c r="I45">
        <f>Risikovurdering!H44</f>
        <v>2</v>
      </c>
      <c r="J45">
        <f>Risikovurdering!I45</f>
        <v>0</v>
      </c>
      <c r="K45">
        <f t="shared" ca="1" si="0"/>
        <v>2.1131980483246924</v>
      </c>
      <c r="L45">
        <f t="shared" ca="1" si="1"/>
        <v>0.22678114321149367</v>
      </c>
      <c r="M45">
        <f>Risikovurdering!J45</f>
        <v>0</v>
      </c>
    </row>
    <row r="46" spans="9:13" x14ac:dyDescent="0.2">
      <c r="I46">
        <f>Risikovurdering!H45</f>
        <v>0</v>
      </c>
      <c r="J46">
        <f>Risikovurdering!I46</f>
        <v>0</v>
      </c>
      <c r="K46">
        <f t="shared" ca="1" si="0"/>
        <v>0.21288986851419422</v>
      </c>
      <c r="L46">
        <f t="shared" ca="1" si="1"/>
        <v>9.1281546899511679E-2</v>
      </c>
      <c r="M46">
        <f>Risikovurdering!J46</f>
        <v>0</v>
      </c>
    </row>
    <row r="47" spans="9:13" x14ac:dyDescent="0.2">
      <c r="I47">
        <f>Risikovurdering!H46</f>
        <v>0</v>
      </c>
      <c r="J47">
        <f>Risikovurdering!I47</f>
        <v>0</v>
      </c>
      <c r="K47">
        <f t="shared" ca="1" si="0"/>
        <v>8.6035707279558532E-2</v>
      </c>
      <c r="L47">
        <f t="shared" ca="1" si="1"/>
        <v>8.1373246573151509E-2</v>
      </c>
      <c r="M47">
        <f>Risikovurdering!J47</f>
        <v>0</v>
      </c>
    </row>
    <row r="48" spans="9:13" x14ac:dyDescent="0.2">
      <c r="I48">
        <f>Risikovurdering!H47</f>
        <v>0</v>
      </c>
      <c r="J48">
        <f>Risikovurdering!I48</f>
        <v>0</v>
      </c>
      <c r="K48">
        <f t="shared" ca="1" si="0"/>
        <v>5.719256218808394E-3</v>
      </c>
      <c r="L48">
        <f t="shared" ca="1" si="1"/>
        <v>7.0966960733057777E-2</v>
      </c>
      <c r="M48">
        <f>Risikovurdering!J48</f>
        <v>0</v>
      </c>
    </row>
    <row r="49" spans="9:13" x14ac:dyDescent="0.2">
      <c r="I49">
        <f>Risikovurdering!H48</f>
        <v>0</v>
      </c>
      <c r="J49">
        <f>Risikovurdering!I49</f>
        <v>0</v>
      </c>
      <c r="K49">
        <f t="shared" ca="1" si="0"/>
        <v>0.12388290786446321</v>
      </c>
      <c r="L49">
        <f t="shared" ca="1" si="1"/>
        <v>0.12532848754467113</v>
      </c>
      <c r="M49">
        <f>Risikovurdering!J49</f>
        <v>0</v>
      </c>
    </row>
    <row r="50" spans="9:13" x14ac:dyDescent="0.2">
      <c r="I50">
        <f>Risikovurdering!H49</f>
        <v>0</v>
      </c>
    </row>
    <row r="51" spans="9:13" x14ac:dyDescent="0.2">
      <c r="I51">
        <f>Risikovurdering!H50</f>
        <v>0</v>
      </c>
    </row>
    <row r="52" spans="9:13" x14ac:dyDescent="0.2">
      <c r="I52">
        <f>Risikovurdering!H51</f>
        <v>0</v>
      </c>
    </row>
    <row r="53" spans="9:13" x14ac:dyDescent="0.2">
      <c r="I53">
        <f>Risikovurdering!H52</f>
        <v>0</v>
      </c>
    </row>
    <row r="54" spans="9:13" x14ac:dyDescent="0.2">
      <c r="I54">
        <f>Risikovurdering!H53</f>
        <v>0</v>
      </c>
    </row>
    <row r="55" spans="9:13" x14ac:dyDescent="0.2">
      <c r="I55">
        <f>Risikovurdering!H54</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Tjeneste</vt:lpstr>
      <vt:lpstr>Risikovurdering</vt:lpstr>
      <vt:lpstr>Diagram</vt:lpstr>
      <vt:lpstr>Bakgrunnsdata</vt:lpstr>
      <vt:lpstr>KIT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Anne Schad Bergsaker</cp:lastModifiedBy>
  <dcterms:created xsi:type="dcterms:W3CDTF">2016-09-22T09:20:22Z</dcterms:created>
  <dcterms:modified xsi:type="dcterms:W3CDTF">2023-05-26T13:02:32Z</dcterms:modified>
</cp:coreProperties>
</file>